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📊 Dashboard" sheetId="1" state="visible" r:id="rId3"/>
    <sheet name="💰 Income" sheetId="2" state="visible" r:id="rId4"/>
    <sheet name="🚗 Mileage &amp; Transit" sheetId="3" state="visible" r:id="rId5"/>
    <sheet name="📋 Deductions" sheetId="4" state="visible" r:id="rId6"/>
    <sheet name="📅 Quarterly" sheetId="5" state="visible" r:id="rId7"/>
    <sheet name="📖 Instructions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<sst xmlns="http://schemas.openxmlformats.org/spreadsheetml/2006/main" count="311" uniqueCount="293">
  <si>
    <t xml:space="preserve">NYC Early Intervention Tax Worksheet 2026  ·  For 1099 Therapists</t>
  </si>
  <si>
    <t xml:space="preserve">Enter your info in each tab (blue cells). This dashboard auto-calculates your estimated tax picture.</t>
  </si>
  <si>
    <t xml:space="preserve">  YOUR INFORMATION</t>
  </si>
  <si>
    <t xml:space="preserve">Your name</t>
  </si>
  <si>
    <t xml:space="preserve">Tax year</t>
  </si>
  <si>
    <t xml:space="preserve">2026</t>
  </si>
  <si>
    <t xml:space="preserve">Filing status</t>
  </si>
  <si>
    <t xml:space="preserve">Single / MFS / MFJ / HOH</t>
  </si>
  <si>
    <t xml:space="preserve">NYC resident?</t>
  </si>
  <si>
    <t xml:space="preserve">Yes / No</t>
  </si>
  <si>
    <t xml:space="preserve">Prior year total tax</t>
  </si>
  <si>
    <t xml:space="preserve">From your 2025 return (line 24)</t>
  </si>
  <si>
    <t xml:space="preserve">  INCOME SUMMARY</t>
  </si>
  <si>
    <t xml:space="preserve">Total gross income from EI (all agencies)</t>
  </si>
  <si>
    <t xml:space="preserve">Total deductions</t>
  </si>
  <si>
    <t xml:space="preserve">Net self-employment income</t>
  </si>
  <si>
    <t xml:space="preserve">  ESTIMATED TAX OWED</t>
  </si>
  <si>
    <t xml:space="preserve">Self-employment tax (15.3% on net SE income up to $160,200)</t>
  </si>
  <si>
    <t xml:space="preserve">Deduction: half of SE tax (reduces taxable income)</t>
  </si>
  <si>
    <t xml:space="preserve">Adjusted gross income</t>
  </si>
  <si>
    <t xml:space="preserve">QBI deduction (23% of net SE income — new for 2026)</t>
  </si>
  <si>
    <t xml:space="preserve">Estimated federal taxable income</t>
  </si>
  <si>
    <t xml:space="preserve">Estimated federal income tax (approximate)</t>
  </si>
  <si>
    <t xml:space="preserve">NY State income tax (estimated)</t>
  </si>
  <si>
    <t xml:space="preserve">NYC income tax (if NYC resident)</t>
  </si>
  <si>
    <t xml:space="preserve">MCTMT (0.34% if net SE income &gt; $150,000)</t>
  </si>
  <si>
    <t xml:space="preserve">TOTAL ESTIMATED TAX OWED</t>
  </si>
  <si>
    <t xml:space="preserve">  QUARTERLY PAYMENTS — PAY THESE DATES</t>
  </si>
  <si>
    <t xml:space="preserve">Q1 — Due April 15, 2026</t>
  </si>
  <si>
    <t xml:space="preserve">Q2 — Due June 16, 2026</t>
  </si>
  <si>
    <t xml:space="preserve">Q3 — Due September 15, 2026</t>
  </si>
  <si>
    <t xml:space="preserve">Q4 — Due January 15, 2027</t>
  </si>
  <si>
    <t xml:space="preserve">Total already paid</t>
  </si>
  <si>
    <t xml:space="preserve">BALANCE DUE (or refund)</t>
  </si>
  <si>
    <t xml:space="preserve">  DEDUCTION IMPACT</t>
  </si>
  <si>
    <t xml:space="preserve">Estimated tax saved by tracking your deductions</t>
  </si>
  <si>
    <t xml:space="preserve">Effective total tax rate on gross income</t>
  </si>
  <si>
    <t xml:space="preserve">⚠️  This is an estimate. Consult a CPA for your actual filing. Tax rules change; verify key rates at irs.gov and tax.ny.gov.</t>
  </si>
  <si>
    <t xml:space="preserve">💰  INCOME TRACKER  —  Log sessions from each agency</t>
  </si>
  <si>
    <t xml:space="preserve">Enter each agency's sessions. You'll receive a separate 1099-NEC from each agency. Keep your payment stubs too.</t>
  </si>
  <si>
    <t xml:space="preserve">Agency name</t>
  </si>
  <si>
    <t xml:space="preserve">1099-NEC received?</t>
  </si>
  <si>
    <t xml:space="preserve">Sessions</t>
  </si>
  <si>
    <t xml:space="preserve">Rate/session</t>
  </si>
  <si>
    <t xml:space="preserve">Gross pay</t>
  </si>
  <si>
    <t xml:space="preserve">Notes</t>
  </si>
  <si>
    <t xml:space="preserve">  Agency 1</t>
  </si>
  <si>
    <t xml:space="preserve">    Q1 (Jan–Mar)</t>
  </si>
  <si>
    <t xml:space="preserve">    Q2 (Apr–Jun)</t>
  </si>
  <si>
    <t xml:space="preserve">    Q3 (Jul–Sep)</t>
  </si>
  <si>
    <t xml:space="preserve">    Q4 (Oct–Dec)</t>
  </si>
  <si>
    <t xml:space="preserve">  Subtotal — Agency 1</t>
  </si>
  <si>
    <t xml:space="preserve">  Agency 2</t>
  </si>
  <si>
    <t xml:space="preserve">  Subtotal — Agency 2</t>
  </si>
  <si>
    <t xml:space="preserve">  Agency 3</t>
  </si>
  <si>
    <t xml:space="preserve">  Subtotal — Agency 3</t>
  </si>
  <si>
    <t xml:space="preserve">  Agency 4</t>
  </si>
  <si>
    <t xml:space="preserve">  Subtotal — Agency 4</t>
  </si>
  <si>
    <t xml:space="preserve">TOTAL GROSS INCOME (all agencies)</t>
  </si>
  <si>
    <t xml:space="preserve">📌  WHAT TO KEEP: Save every payment statement from each agency. If you earned $600+ from an agency, they must send you a 1099-NEC by January 31. If you don't receive one, you still owe tax on that income.</t>
  </si>
  <si>
    <t xml:space="preserve">🚗  MILEAGE &amp; TRANSIT LOG  —  72.5¢ per mile in 2026</t>
  </si>
  <si>
    <t xml:space="preserve">IMPORTANT: Commute from home to your FIRST client is NOT deductible. Trips BETWEEN clients ARE. If you claimed a home office deduction, all trips from home to clients count.</t>
  </si>
  <si>
    <t xml:space="preserve">2026 IRS Standard Mileage Rate: $0.725 per mile  ·  Parking &amp; tolls are ALSO deductible (add in the tolls/parking column below, even if using mileage method)</t>
  </si>
  <si>
    <t xml:space="preserve">Date</t>
  </si>
  <si>
    <t xml:space="preserve">From</t>
  </si>
  <si>
    <t xml:space="preserve">To</t>
  </si>
  <si>
    <t xml:space="preserve">Business purpose</t>
  </si>
  <si>
    <t xml:space="preserve">Miles</t>
  </si>
  <si>
    <t xml:space="preserve">Tolls/Parking</t>
  </si>
  <si>
    <t xml:space="preserve">Deduction ($)</t>
  </si>
  <si>
    <t xml:space="preserve">TOTAL MILEAGE DEDUCTION</t>
  </si>
  <si>
    <t xml:space="preserve">Total miles:</t>
  </si>
  <si>
    <t xml:space="preserve">  NYC TRANSIT — Subway, Bus, Ferry, Uber/Lyft between clients</t>
  </si>
  <si>
    <t xml:space="preserve">Purpose</t>
  </si>
  <si>
    <t xml:space="preserve">Mode</t>
  </si>
  <si>
    <t xml:space="preserve">Amount</t>
  </si>
  <si>
    <t xml:space="preserve">TOTAL TRANSIT DEDUCTION</t>
  </si>
  <si>
    <t xml:space="preserve">COMBINED TRANSPORT DEDUCTION (pulls to Deductions tab)</t>
  </si>
  <si>
    <t xml:space="preserve">📋  DEDUCTIONS CHECKLIST  —  Enter every business expense you paid this year</t>
  </si>
  <si>
    <t xml:space="preserve">Blue cells = enter your amount. Keep every receipt. When in doubt, write it down — your CPA can always remove it, but can't add what isn't logged.</t>
  </si>
  <si>
    <t xml:space="preserve">Deduction item</t>
  </si>
  <si>
    <t xml:space="preserve">Confirmed</t>
  </si>
  <si>
    <t xml:space="preserve">Notes / what to keep</t>
  </si>
  <si>
    <t xml:space="preserve">A.  TRANSPORTATION</t>
  </si>
  <si>
    <t xml:space="preserve">     Car mileage (auto-pulled from Mileage tab)</t>
  </si>
  <si>
    <t xml:space="preserve">72.5¢/mile × total business miles</t>
  </si>
  <si>
    <t xml:space="preserve">     NYC transit fares between clients (auto-pulled)</t>
  </si>
  <si>
    <t xml:space="preserve">Subway, bus, ferry — between clients only, not commute</t>
  </si>
  <si>
    <t xml:space="preserve">     Tolls &amp; parking (already in mileage tab)</t>
  </si>
  <si>
    <t xml:space="preserve">Included in car mileage above</t>
  </si>
  <si>
    <t xml:space="preserve">     Additional Uber/Lyft for business (not in log)</t>
  </si>
  <si>
    <t xml:space="preserve">Keep ride receipts or export from app</t>
  </si>
  <si>
    <t xml:space="preserve">     Airfare to conferences / CE events</t>
  </si>
  <si>
    <t xml:space="preserve">Keep boarding passes + conference registration</t>
  </si>
  <si>
    <t xml:space="preserve">     Hotel for overnight CE / conferences</t>
  </si>
  <si>
    <t xml:space="preserve">Keep hotel receipts; conference must be work-related</t>
  </si>
  <si>
    <t xml:space="preserve">🔢 Transportation Subtotal</t>
  </si>
  <si>
    <t xml:space="preserve">B.  HOME OFFICE</t>
  </si>
  <si>
    <t xml:space="preserve">     Home office (simplified: $5 × sq ft, max $1,500)</t>
  </si>
  <si>
    <t xml:space="preserve">Must use space EXCLUSIVELY for work. Measure once, claim every year.</t>
  </si>
  <si>
    <t xml:space="preserve">       OR: Home office (actual % method)</t>
  </si>
  <si>
    <t xml:space="preserve">% of home = office sq ft ÷ total sq ft × annual rent + utilities</t>
  </si>
  <si>
    <t xml:space="preserve">     Internet service (business % only)</t>
  </si>
  <si>
    <t xml:space="preserve">Estimate % you use for work. Keep monthly bills.</t>
  </si>
  <si>
    <t xml:space="preserve">     Home phone used for work (business % only)</t>
  </si>
  <si>
    <t xml:space="preserve">🔢 Home Office Subtotal</t>
  </si>
  <si>
    <t xml:space="preserve">C.  CELL PHONE &amp; TECHNOLOGY</t>
  </si>
  <si>
    <t xml:space="preserve">     Cell phone bill — business use %</t>
  </si>
  <si>
    <t xml:space="preserve">Most EI therapists estimate 50–80%. Keep monthly bills.</t>
  </si>
  <si>
    <t xml:space="preserve">     iPad or tablet used for therapy/documentation</t>
  </si>
  <si>
    <t xml:space="preserve">Deduct full cost if &gt;50% business use, or business % if mixed</t>
  </si>
  <si>
    <t xml:space="preserve">     Laptop / computer (business % or full)</t>
  </si>
  <si>
    <t xml:space="preserve">Keep purchase receipt; note business-use %</t>
  </si>
  <si>
    <t xml:space="preserve">     Printer and ink / paper</t>
  </si>
  <si>
    <t xml:space="preserve">Keep purchase receipts</t>
  </si>
  <si>
    <t xml:space="preserve">     Therapy apps (Articulation Station, LAMP, etc.)</t>
  </si>
  <si>
    <t xml:space="preserve">e.g. Articulation Station Pro, LAMP Words for Life, Proloquo2Go</t>
  </si>
  <si>
    <t xml:space="preserve">     Documentation platform fees</t>
  </si>
  <si>
    <t xml:space="preserve">e.g. monthly subscription if you pay for note software</t>
  </si>
  <si>
    <t xml:space="preserve">     Cloud storage (iCloud, Google Drive, Dropbox)</t>
  </si>
  <si>
    <t xml:space="preserve">Business % if shared with personal use</t>
  </si>
  <si>
    <t xml:space="preserve">     Noise-canceling headphones (for virtual sessions)</t>
  </si>
  <si>
    <t xml:space="preserve">     Bluetooth speaker (used in therapy)</t>
  </si>
  <si>
    <t xml:space="preserve">     External hard drive / USB (for backups)</t>
  </si>
  <si>
    <t xml:space="preserve">     Laptop/tablet case or bag</t>
  </si>
  <si>
    <t xml:space="preserve">🔢 Technology Subtotal</t>
  </si>
  <si>
    <t xml:space="preserve">D.  THERAPY SUPPLIES &amp; MATERIALS</t>
  </si>
  <si>
    <t xml:space="preserve">     Assessment tools (CELF-5, GFTA-3, EVT-3, etc.)</t>
  </si>
  <si>
    <t xml:space="preserve">These are $300–$1,200 each — huge deduction. Keep invoice.</t>
  </si>
  <si>
    <t xml:space="preserve">     Therapy toys (blocks, puzzles, figurines, games)</t>
  </si>
  <si>
    <t xml:space="preserve">Keep all receipts; even small amounts add up</t>
  </si>
  <si>
    <t xml:space="preserve">     Bubbles (classic EI staple — fully deductible)</t>
  </si>
  <si>
    <t xml:space="preserve">     Books and clinical reference materials</t>
  </si>
  <si>
    <t xml:space="preserve">Clinical texts, picture books used in therapy</t>
  </si>
  <si>
    <t xml:space="preserve">     Feeding therapy supplies (NUK brushes, chewy tubes, straw kits)</t>
  </si>
  <si>
    <t xml:space="preserve">Keep itemized receipt from TalkTools or similar</t>
  </si>
  <si>
    <t xml:space="preserve">     Sensory tools (for OT/SI — weighted materials, fidgets, etc.)</t>
  </si>
  <si>
    <t xml:space="preserve">     ABA materials (token boards, reinforcers, data sheets)</t>
  </si>
  <si>
    <t xml:space="preserve">     Flashcards and visual supports (AAC, PECS materials)</t>
  </si>
  <si>
    <t xml:space="preserve">     Craft supplies used in therapy (not personal)</t>
  </si>
  <si>
    <t xml:space="preserve">Scissors, glue, markers, construction paper</t>
  </si>
  <si>
    <t xml:space="preserve">     Therapy bag / work tote / rolling cart</t>
  </si>
  <si>
    <t xml:space="preserve">The bag you carry supplies in is deductible</t>
  </si>
  <si>
    <t xml:space="preserve">     Sanitizing supplies (wipes, spray, hand sanitizer)</t>
  </si>
  <si>
    <t xml:space="preserve">Used to sanitize therapy materials between clients</t>
  </si>
  <si>
    <t xml:space="preserve">     Laminator + laminating sheets</t>
  </si>
  <si>
    <t xml:space="preserve">Used to make therapy visuals; keep receipt</t>
  </si>
  <si>
    <t xml:space="preserve">     Printer paper + color ink for therapy visuals</t>
  </si>
  <si>
    <t xml:space="preserve">Separate from home printing if tracked</t>
  </si>
  <si>
    <t xml:space="preserve">     Tape, Velcro, magnets (for visual supports)</t>
  </si>
  <si>
    <t xml:space="preserve">🔢 Supplies Subtotal</t>
  </si>
  <si>
    <t xml:space="preserve">E.  PROFESSIONAL DEVELOPMENT &amp; LICENSING</t>
  </si>
  <si>
    <t xml:space="preserve">     CEU courses, webinars, online training</t>
  </si>
  <si>
    <t xml:space="preserve">Keep certificates and receipts for each CEU</t>
  </si>
  <si>
    <t xml:space="preserve">     ASHA Annual Convention registration</t>
  </si>
  <si>
    <t xml:space="preserve">Registration fee; separate from travel (in Section A)</t>
  </si>
  <si>
    <t xml:space="preserve">     State association conference (NYSSLHA, NYSOTA, etc.)</t>
  </si>
  <si>
    <t xml:space="preserve">     ASHA membership dues</t>
  </si>
  <si>
    <t xml:space="preserve">~$225/year for active members</t>
  </si>
  <si>
    <t xml:space="preserve">     State association dues (NYSSLHA, NYSOTA, NYPTA, etc.)</t>
  </si>
  <si>
    <t xml:space="preserve">     NYS professional license renewal fee</t>
  </si>
  <si>
    <t xml:space="preserve">~$100–$215 depending on your license</t>
  </si>
  <si>
    <t xml:space="preserve">     NYC DOH fingerprinting fee (new providers)</t>
  </si>
  <si>
    <t xml:space="preserve">~$100; keep receipt from fingerprinting vendor</t>
  </si>
  <si>
    <t xml:space="preserve">     NYC DOH application fee (if applicable)</t>
  </si>
  <si>
    <t xml:space="preserve">     CPR / BLS certification renewal</t>
  </si>
  <si>
    <t xml:space="preserve">Required for DOH approval; keep course receipt</t>
  </si>
  <si>
    <t xml:space="preserve">     Books for professional development</t>
  </si>
  <si>
    <t xml:space="preserve">Separate from clinical reference books in Section D</t>
  </si>
  <si>
    <t xml:space="preserve">     Subscriptions: journals, clinical databases</t>
  </si>
  <si>
    <t xml:space="preserve">e.g. ASHA Leader, JSLHR, Speechmark, etc.</t>
  </si>
  <si>
    <t xml:space="preserve">     Supervision fees paid (CFs paying supervisors)</t>
  </si>
  <si>
    <t xml:space="preserve">If you pay your ASHA supervisor directly</t>
  </si>
  <si>
    <t xml:space="preserve">     Background check fees (agency-required)</t>
  </si>
  <si>
    <t xml:space="preserve">Any fees you personally paid for background checks</t>
  </si>
  <si>
    <t xml:space="preserve">🔢 Professional Dev Subtotal</t>
  </si>
  <si>
    <t xml:space="preserve">F.  INSURANCE</t>
  </si>
  <si>
    <t xml:space="preserve">     Professional liability / malpractice insurance</t>
  </si>
  <si>
    <t xml:space="preserve">100% deductible. HPSO, CPH &amp; Associates — keep annual statement.</t>
  </si>
  <si>
    <t xml:space="preserve">     Health insurance premiums — self-employed deduction</t>
  </si>
  <si>
    <t xml:space="preserve">★ HUGE: 100% deductible if you're self-employed &amp; not eligible for employer plan. Reduces SE income.</t>
  </si>
  <si>
    <t xml:space="preserve">     Dental insurance premiums</t>
  </si>
  <si>
    <t xml:space="preserve">Part of the self-employed health insurance deduction</t>
  </si>
  <si>
    <t xml:space="preserve">     Vision insurance premiums</t>
  </si>
  <si>
    <t xml:space="preserve">🔢 Insurance Subtotal</t>
  </si>
  <si>
    <t xml:space="preserve">G.  RETIREMENT CONTRIBUTIONS  ★ Biggest tax saver ★</t>
  </si>
  <si>
    <t xml:space="preserve">     SEP-IRA contribution</t>
  </si>
  <si>
    <t xml:space="preserve">Max: 25% of net SE income, up to $70,000. Deadline: tax filing date + extensions.</t>
  </si>
  <si>
    <t xml:space="preserve">     Traditional IRA contribution</t>
  </si>
  <si>
    <t xml:space="preserve">Max: $7,000 ($8,000 if age 50+). May be fully deductible if no other plan.</t>
  </si>
  <si>
    <t xml:space="preserve">     Solo 401(k) employee contribution</t>
  </si>
  <si>
    <t xml:space="preserve">Max: $23,500 employee + 25% employer contribution</t>
  </si>
  <si>
    <t xml:space="preserve">🔢 Retirement Subtotal</t>
  </si>
  <si>
    <t xml:space="preserve">H.  PROFESSIONAL SERVICES</t>
  </si>
  <si>
    <t xml:space="preserve">     CPA / tax preparer fees (prior year)</t>
  </si>
  <si>
    <t xml:space="preserve">What you paid your accountant last year is this year's deduction</t>
  </si>
  <si>
    <t xml:space="preserve">     Tax software (TurboTax Self-Employed, etc.)</t>
  </si>
  <si>
    <t xml:space="preserve">     Legal fees related to your practice</t>
  </si>
  <si>
    <t xml:space="preserve">Contract review, DOH compliance questions, etc.</t>
  </si>
  <si>
    <t xml:space="preserve">     Financial advisor fees (investment advice)</t>
  </si>
  <si>
    <t xml:space="preserve">Only the portion related to income-producing investments</t>
  </si>
  <si>
    <t xml:space="preserve">     Bookkeeping software (QuickBooks, etc.)</t>
  </si>
  <si>
    <t xml:space="preserve">🔢 Professional Services Subtotal</t>
  </si>
  <si>
    <t xml:space="preserve">I.  BUSINESS BANKING &amp; ADMIN</t>
  </si>
  <si>
    <t xml:space="preserve">     Business bank account fees</t>
  </si>
  <si>
    <t xml:space="preserve">Monthly fees on a dedicated business checking account</t>
  </si>
  <si>
    <t xml:space="preserve">     Business credit card annual fee</t>
  </si>
  <si>
    <t xml:space="preserve">     Business cards / printing</t>
  </si>
  <si>
    <t xml:space="preserve">     Postage / shipping for business</t>
  </si>
  <si>
    <t xml:space="preserve">     Office supplies (pens, folders, binder clips, etc.)</t>
  </si>
  <si>
    <t xml:space="preserve">For documentation/admin, not therapy supplies</t>
  </si>
  <si>
    <t xml:space="preserve">     Coworking space fees (if you document notes there)</t>
  </si>
  <si>
    <t xml:space="preserve">🔢 Banking &amp; Admin Subtotal</t>
  </si>
  <si>
    <t xml:space="preserve">J.  OTHER / MISCELLANEOUS</t>
  </si>
  <si>
    <t xml:space="preserve">     Work-specific clothing (logo items, required uniform)</t>
  </si>
  <si>
    <t xml:space="preserve">Generic professional clothes are NOT deductible. Only items you can't wear outside work.</t>
  </si>
  <si>
    <t xml:space="preserve">     Name badge / lanyard (required by agency)</t>
  </si>
  <si>
    <t xml:space="preserve">     Gifts to clients (under $25/client per IRS rules)</t>
  </si>
  <si>
    <t xml:space="preserve">Small holiday gifts to families; max $25/recipient</t>
  </si>
  <si>
    <t xml:space="preserve">     Meals (50%): business discussions with colleagues</t>
  </si>
  <si>
    <t xml:space="preserve">Must discuss business. Keep receipt + note who attended and purpose.</t>
  </si>
  <si>
    <t xml:space="preserve">     Other (add your own)</t>
  </si>
  <si>
    <t xml:space="preserve">🔢 Other Subtotal</t>
  </si>
  <si>
    <t xml:space="preserve">TOTAL DEDUCTIONS</t>
  </si>
  <si>
    <t xml:space="preserve">📅  QUARTERLY ESTIMATED TAXES  —  Pay these to avoid penalties</t>
  </si>
  <si>
    <t xml:space="preserve">IRS rule: If you'll owe $1,000+ at filing, you must make quarterly payments. NY rule: $300+ triggers quarterly payments. Underpaying = penalties at every level.</t>
  </si>
  <si>
    <t xml:space="preserve">  HOW MUCH TO PAY EACH QUARTER</t>
  </si>
  <si>
    <t xml:space="preserve">Option 1: Safe harbor (easiest, safest)</t>
  </si>
  <si>
    <t xml:space="preserve">   Pay 100% of your prior year total tax ÷ 4 per quarter.</t>
  </si>
  <si>
    <t xml:space="preserve">This avoids all penalties regardless of what you earn this year.</t>
  </si>
  <si>
    <t xml:space="preserve">   If 2025 AGI &gt; $150,000: pay 110% of prior year tax ÷ 4.</t>
  </si>
  <si>
    <t xml:space="preserve">Option 2: Pay 90% of current year estimated tax ÷ 4.</t>
  </si>
  <si>
    <t xml:space="preserve">More complex but may allow lower payments if income dropped.</t>
  </si>
  <si>
    <t xml:space="preserve">  SAFE HARBOR CALCULATOR</t>
  </si>
  <si>
    <t xml:space="preserve">Prior year total federal tax (from 2025 return, line 24)</t>
  </si>
  <si>
    <t xml:space="preserve">Recommended payment per quarter (safe harbor)</t>
  </si>
  <si>
    <t xml:space="preserve">  PAYMENT LOG — Record what you actually paid</t>
  </si>
  <si>
    <t xml:space="preserve">Quarter</t>
  </si>
  <si>
    <t xml:space="preserve">Due date</t>
  </si>
  <si>
    <t xml:space="preserve">Amount paid</t>
  </si>
  <si>
    <t xml:space="preserve">Date paid</t>
  </si>
  <si>
    <t xml:space="preserve">Confirmation #</t>
  </si>
  <si>
    <t xml:space="preserve">Q1 2026</t>
  </si>
  <si>
    <t xml:space="preserve">April 15, 2026</t>
  </si>
  <si>
    <t xml:space="preserve">Q2 2026</t>
  </si>
  <si>
    <t xml:space="preserve">June 16, 2026</t>
  </si>
  <si>
    <t xml:space="preserve">Q3 2026</t>
  </si>
  <si>
    <t xml:space="preserve">September 15, 2026</t>
  </si>
  <si>
    <t xml:space="preserve">Q4 2026</t>
  </si>
  <si>
    <t xml:space="preserve">January 15, 2027</t>
  </si>
  <si>
    <t xml:space="preserve">Total paid year-to-date</t>
  </si>
  <si>
    <t xml:space="preserve">  HOW TO PAY</t>
  </si>
  <si>
    <t xml:space="preserve">Federal taxes:</t>
  </si>
  <si>
    <t xml:space="preserve">IRS Direct Pay at irs.gov/payments (free, instant confirmation)</t>
  </si>
  <si>
    <t xml:space="preserve">NY State + NYC taxes:</t>
  </si>
  <si>
    <t xml:space="preserve">Pay.gov or NY.gov using Form IT-2105 (covers state + city in one payment)</t>
  </si>
  <si>
    <t xml:space="preserve">MCTMT:</t>
  </si>
  <si>
    <t xml:space="preserve">Included in your NY State estimated payment; reconcile on Form IT-201 at filing</t>
  </si>
  <si>
    <t xml:space="preserve">Tip:</t>
  </si>
  <si>
    <t xml:space="preserve">Set a calendar reminder for each due date — April, June, September, January</t>
  </si>
  <si>
    <t xml:space="preserve">📖  HOW TO USE THIS WORKSHEET</t>
  </si>
  <si>
    <t xml:space="preserve">STEP 1
💰 Income tab</t>
  </si>
  <si>
    <t xml:space="preserve">Enter sessions worked and per-session rate from each agency, broken down by quarter. If you have a statement from the agency, use those numbers directly.</t>
  </si>
  <si>
    <t xml:space="preserve">STEP 2
🚗 Mileage &amp; Transit tab</t>
  </si>
  <si>
    <t xml:space="preserve">Log every business trip. Date, from, to, purpose, and miles. For NYC transit, log each fare you paid between clients. Do this weekly — don't try to reconstruct at year-end.</t>
  </si>
  <si>
    <t xml:space="preserve">STEP 3
📋 Deductions tab</t>
  </si>
  <si>
    <t xml:space="preserve">Go through every row. Enter the dollar amount for expenses you actually paid. For auto-pulled rows (green background), the number comes from other tabs automatically.</t>
  </si>
  <si>
    <t xml:space="preserve">STEP 4
📅 Quarterly tab</t>
  </si>
  <si>
    <t xml:space="preserve">Enter your prior year total tax from your 2025 return (line 24). This tells you your safe harbor payment amount. Log each payment as you make it.</t>
  </si>
  <si>
    <t xml:space="preserve">STEP 5
📊 Dashboard</t>
  </si>
  <si>
    <t xml:space="preserve">Fills in automatically from the other tabs. Check it quarterly to see your estimated balance due and make sure you've paid enough.</t>
  </si>
  <si>
    <t xml:space="preserve">WHAT TO KEEP
Receipts</t>
  </si>
  <si>
    <t xml:space="preserve">Keep every receipt. Scan paper ones with your phone. For expenses under $75, bank/card statements are acceptable, but receipts are better.</t>
  </si>
  <si>
    <t xml:space="preserve">WHAT TO KEEP
Mileage log</t>
  </si>
  <si>
    <t xml:space="preserve">Must be 'contemporaneous' — meaning you log trips as they happen, not from memory at year-end. MileIQ or a simple note in your phone works.</t>
  </si>
  <si>
    <t xml:space="preserve">WHAT TO KEEP
1099-NEC forms</t>
  </si>
  <si>
    <t xml:space="preserve">You should receive one from each agency you earned $600+ from by January 31. If you don't, contact the agency — you still owe tax on that income.</t>
  </si>
  <si>
    <t xml:space="preserve">WHAT TO KEEP
Health insurance records</t>
  </si>
  <si>
    <t xml:space="preserve">Monthly premium statements or your annual summary from your insurer. This is one of the biggest deductions.</t>
  </si>
  <si>
    <t xml:space="preserve">BIG WINS
Health insurance deduction</t>
  </si>
  <si>
    <t xml:space="preserve">If you paid your own premiums (not through an employer), 100% of what you paid is deductible directly off your income before calculating taxes. This alone can save $1,500–$4,000/year.</t>
  </si>
  <si>
    <t xml:space="preserve">BIG WINS
SEP-IRA</t>
  </si>
  <si>
    <t xml:space="preserve">You can contribute up to 25% of your net SE income (max ~$70,000) to a SEP-IRA and deduct every dollar. A $10,000 contribution saves roughly $3,800 in taxes. Open one at Fidelity or Vanguard — free and takes 15 minutes.</t>
  </si>
  <si>
    <t xml:space="preserve">BIG WINS
Home office deduction</t>
  </si>
  <si>
    <t xml:space="preserve">If you write notes in a dedicated space at home, take this deduction. Simplified method: $5 per square foot, max $1,500. You do not need to own a home. Renters qualify.</t>
  </si>
  <si>
    <t xml:space="preserve">BIG WINS
Assessment tools</t>
  </si>
  <si>
    <t xml:space="preserve">A CELF-5 kit costs $400–$600. If you bought any standardized assessments this year, those are 100% deductible. Many EI therapists forget this.</t>
  </si>
  <si>
    <t xml:space="preserve">NOTE
This is not tax advice</t>
  </si>
  <si>
    <t xml:space="preserve">This worksheet helps you organize your records. Your actual tax situation depends on your full financial picture. Have a CPA review your return, especially in your first year of self-employment.</t>
  </si>
  <si>
    <t xml:space="preserve">NOTE
NYC-specific</t>
  </si>
  <si>
    <t xml:space="preserve">NYC residents owe city income tax (up to 3.876%) on top of federal and state. The MCTMT applies to NYC self-employed with net earnings over $150,000 starting in 2026. Both are included in the dashboard estimate.</t>
  </si>
  <si>
    <t xml:space="preserve">NOTE
QBI deduction (2026)</t>
  </si>
  <si>
    <t xml:space="preserve">For 2026, the Qualified Business Income deduction increased from 20% to 23%. This reduces your taxable income by 23% of your net self-employment income. It's applied automatically in the dashboard.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</si>
</sst>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\$#,##0;[RED]&quot;($&quot;#,##0\);\-"/>
    <numFmt numFmtId="167" formatCode="0.0%"/>
    <numFmt numFmtId="168" formatCode="\$#,##0.00;[RED]&quot;($&quot;#,##0.00\);\-"/>
    <numFmt numFmtId="169" formatCode="#,##0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.5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.5"/>
      <color rgb="FF444444"/>
      <name val="Arial"/>
      <family val="0"/>
      <charset val="1"/>
    </font>
    <font>
      <b val="true"/>
      <sz val="10"/>
      <color rgb="FF0A4D94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0.5"/>
      <color rgb="FF1A1A1A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b val="true"/>
      <sz val="10"/>
      <color rgb="FF2E6B4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2E6B4A"/>
      <name val="Arial"/>
      <family val="0"/>
      <charset val="1"/>
    </font>
    <font>
      <i val="true"/>
      <sz val="8.5"/>
      <color rgb="FF888888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9.5"/>
      <color rgb="FFFFFFFF"/>
      <name val="Arial"/>
      <family val="0"/>
      <charset val="1"/>
    </font>
    <font>
      <b val="true"/>
      <sz val="10.5"/>
      <color rgb="FFFFFFFF"/>
      <name val="Arial"/>
      <family val="0"/>
      <charset val="1"/>
    </font>
    <font>
      <i val="true"/>
      <sz val="8.5"/>
      <color rgb="FF8B4000"/>
      <name val="Arial"/>
      <family val="0"/>
      <charset val="1"/>
    </font>
    <font>
      <b val="true"/>
      <sz val="9.5"/>
      <color rgb="FF1A1A1A"/>
      <name val="Arial"/>
      <family val="0"/>
      <charset val="1"/>
    </font>
    <font>
      <sz val="9.5"/>
      <color rgb="FF0A4D94"/>
      <name val="Arial"/>
      <family val="0"/>
      <charset val="1"/>
    </font>
    <font>
      <b val="true"/>
      <sz val="12"/>
      <color rgb="FF2E6B4A"/>
      <name val="Arial"/>
      <family val="0"/>
      <charset val="1"/>
    </font>
    <font>
      <i val="true"/>
      <sz val="9.5"/>
      <color rgb="FF444444"/>
      <name val="Arial"/>
      <family val="0"/>
      <charset val="1"/>
    </font>
    <font>
      <b val="true"/>
      <sz val="12"/>
      <color rgb="FF2563EB"/>
      <name val="Arial"/>
      <family val="0"/>
      <charset val="1"/>
    </font>
    <font>
      <b val="true"/>
      <sz val="11"/>
      <color rgb="FF0A4D94"/>
      <name val="Arial"/>
      <family val="0"/>
      <charset val="1"/>
    </font>
    <font>
      <sz val="10"/>
      <color rgb="FF0A4D94"/>
      <name val="Arial"/>
      <family val="0"/>
      <charset val="1"/>
    </font>
    <font>
      <sz val="9"/>
      <color rgb="FF0A4D94"/>
      <name val="Arial"/>
      <family val="0"/>
      <charset val="1"/>
    </font>
    <font>
      <b val="true"/>
      <sz val="9.5"/>
      <color rgb="FF2E6B4A"/>
      <name val="Arial"/>
      <family val="0"/>
      <charset val="1"/>
    </font>
    <font>
      <b val="true"/>
      <sz val="9.5"/>
      <color rgb="FF8B4000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C4A2F"/>
        <bgColor rgb="FF444444"/>
      </patternFill>
    </fill>
    <fill>
      <patternFill patternType="solid">
        <fgColor rgb="FFFAFAF7"/>
        <bgColor rgb="FFF7F7F6"/>
      </patternFill>
    </fill>
    <fill>
      <patternFill patternType="solid">
        <fgColor rgb="FFEBF3FB"/>
        <bgColor rgb="FFE8F5EC"/>
      </patternFill>
    </fill>
    <fill>
      <patternFill patternType="solid">
        <fgColor rgb="FF2E6B4A"/>
        <bgColor rgb="FF2C5F8A"/>
      </patternFill>
    </fill>
    <fill>
      <patternFill patternType="solid">
        <fgColor rgb="FFE8871A"/>
        <bgColor rgb="FFFF6600"/>
      </patternFill>
    </fill>
    <fill>
      <patternFill patternType="solid">
        <fgColor rgb="FFFFFFFF"/>
        <bgColor rgb="FFFAFAF7"/>
      </patternFill>
    </fill>
    <fill>
      <patternFill patternType="solid">
        <fgColor rgb="FFFFF3E0"/>
        <bgColor rgb="FFF7F7F6"/>
      </patternFill>
    </fill>
    <fill>
      <patternFill patternType="solid">
        <fgColor rgb="FFE8F5EC"/>
        <bgColor rgb="FFEBF3FB"/>
      </patternFill>
    </fill>
    <fill>
      <patternFill patternType="solid">
        <fgColor rgb="FF555555"/>
        <bgColor rgb="FF444444"/>
      </patternFill>
    </fill>
    <fill>
      <patternFill patternType="solid">
        <fgColor rgb="FF2C5F8A"/>
        <bgColor rgb="FF2E6B4A"/>
      </patternFill>
    </fill>
    <fill>
      <patternFill patternType="solid">
        <fgColor rgb="FFF7F7F6"/>
        <bgColor rgb="FFFAFAF7"/>
      </patternFill>
    </fill>
    <fill>
      <patternFill patternType="solid">
        <fgColor rgb="FF2563EB"/>
        <bgColor rgb="FF4B7BEC"/>
      </patternFill>
    </fill>
    <fill>
      <patternFill patternType="solid">
        <fgColor rgb="FF4B7BEC"/>
        <bgColor rgb="FF2563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5D9F1"/>
      </left>
      <right style="thin">
        <color rgb="FFC5D9F1"/>
      </right>
      <top style="thin">
        <color rgb="FFC5D9F1"/>
      </top>
      <bottom style="thin">
        <color rgb="FFC5D9F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2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2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1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11" fillId="1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3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5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8" fillId="7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5" fillId="1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1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3" fillId="9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9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34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B4A"/>
      <rgbColor rgb="FFC0C0C0"/>
      <rgbColor rgb="FF888888"/>
      <rgbColor rgb="FF4B7BEC"/>
      <rgbColor rgb="FF993366"/>
      <rgbColor rgb="FFFFF3E0"/>
      <rgbColor rgb="FFE8F5EC"/>
      <rgbColor rgb="FF660066"/>
      <rgbColor rgb="FFFF8080"/>
      <rgbColor rgb="FF2C5F8A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3FB"/>
      <rgbColor rgb="FFF7F7F6"/>
      <rgbColor rgb="FFFAFAF7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E8871A"/>
      <rgbColor rgb="FFFF6600"/>
      <rgbColor rgb="FF555555"/>
      <rgbColor rgb="FF969696"/>
      <rgbColor rgb="FF0A4D94"/>
      <rgbColor rgb="FF339966"/>
      <rgbColor rgb="FF1C4A2F"/>
      <rgbColor rgb="FF1A1A1A"/>
      <rgbColor rgb="FF8B40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C4A2F"/>
    <pageSetUpPr fitToPage="false"/>
  </sheetPr>
  <dimension ref="B1:G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6"/>
    <col collapsed="false" customWidth="true" hidden="false" outlineLevel="0" max="6" min="3" style="1" width="14"/>
    <col collapsed="false" customWidth="true" hidden="false" outlineLevel="0" max="7" min="7" style="1" width="16"/>
  </cols>
  <sheetData>
    <row r="1" customFormat="false" ht="48" hidden="false" customHeight="true" outlineLevel="0" collapsed="false">
      <c r="B1" s="2" t="s">
        <v>0</v>
      </c>
      <c r="C1" s="2"/>
      <c r="D1" s="2"/>
      <c r="E1" s="2"/>
      <c r="F1" s="2"/>
      <c r="G1" s="2"/>
    </row>
    <row r="2" customFormat="false" ht="21.75" hidden="false" customHeight="true" outlineLevel="0" collapsed="false">
      <c r="B2" s="3" t="s">
        <v>1</v>
      </c>
      <c r="C2" s="3"/>
      <c r="D2" s="3"/>
      <c r="E2" s="3"/>
      <c r="F2" s="3"/>
      <c r="G2" s="3"/>
    </row>
    <row r="3" customFormat="false" ht="7.5" hidden="false" customHeight="true" outlineLevel="0" collapsed="false"/>
    <row r="4" customFormat="false" ht="21.75" hidden="false" customHeight="true" outlineLevel="0" collapsed="false">
      <c r="B4" s="4" t="s">
        <v>2</v>
      </c>
      <c r="C4" s="4"/>
      <c r="D4" s="4"/>
      <c r="E4" s="4"/>
      <c r="F4" s="4"/>
      <c r="G4" s="4"/>
    </row>
    <row r="5" customFormat="false" ht="21.75" hidden="false" customHeight="true" outlineLevel="0" collapsed="false">
      <c r="B5" s="5" t="s">
        <v>3</v>
      </c>
      <c r="C5" s="6"/>
    </row>
    <row r="6" customFormat="false" ht="21.75" hidden="false" customHeight="true" outlineLevel="0" collapsed="false">
      <c r="B6" s="5" t="s">
        <v>4</v>
      </c>
      <c r="C6" s="7" t="n">
        <v>2026</v>
      </c>
      <c r="D6" s="8" t="s">
        <v>5</v>
      </c>
    </row>
    <row r="7" customFormat="false" ht="21.75" hidden="false" customHeight="true" outlineLevel="0" collapsed="false">
      <c r="B7" s="5" t="s">
        <v>6</v>
      </c>
      <c r="C7" s="6"/>
      <c r="D7" s="8" t="s">
        <v>7</v>
      </c>
    </row>
    <row r="8" customFormat="false" ht="21.75" hidden="false" customHeight="true" outlineLevel="0" collapsed="false">
      <c r="B8" s="5" t="s">
        <v>8</v>
      </c>
      <c r="C8" s="6"/>
      <c r="D8" s="8" t="s">
        <v>9</v>
      </c>
    </row>
    <row r="9" customFormat="false" ht="21.75" hidden="false" customHeight="true" outlineLevel="0" collapsed="false">
      <c r="B9" s="5" t="s">
        <v>10</v>
      </c>
      <c r="C9" s="6"/>
      <c r="D9" s="8" t="s">
        <v>11</v>
      </c>
    </row>
    <row r="10" customFormat="false" ht="9.75" hidden="false" customHeight="true" outlineLevel="0" collapsed="false"/>
    <row r="11" customFormat="false" ht="21.75" hidden="false" customHeight="true" outlineLevel="0" collapsed="false">
      <c r="B11" s="9" t="s">
        <v>12</v>
      </c>
      <c r="C11" s="9"/>
      <c r="D11" s="9"/>
      <c r="E11" s="9"/>
      <c r="F11" s="9"/>
      <c r="G11" s="9"/>
    </row>
    <row r="12" customFormat="false" ht="21.75" hidden="false" customHeight="true" outlineLevel="0" collapsed="false">
      <c r="B12" s="5" t="s">
        <v>13</v>
      </c>
      <c r="C12" s="10" t="n">
        <f aca="false">IFERROR('💰 Income'!G33,0)</f>
        <v>0</v>
      </c>
    </row>
    <row r="13" customFormat="false" ht="21.75" hidden="false" customHeight="true" outlineLevel="0" collapsed="false">
      <c r="B13" s="5" t="s">
        <v>14</v>
      </c>
      <c r="C13" s="10" t="n">
        <f aca="false">IFERROR('📋 Deductions'!C98,0)</f>
        <v>0</v>
      </c>
    </row>
    <row r="14" customFormat="false" ht="21.75" hidden="false" customHeight="true" outlineLevel="0" collapsed="false">
      <c r="B14" s="5" t="s">
        <v>15</v>
      </c>
      <c r="C14" s="10" t="n">
        <f aca="false">MAX(C12-C13,0)</f>
        <v>0</v>
      </c>
    </row>
    <row r="15" customFormat="false" ht="9.75" hidden="false" customHeight="true" outlineLevel="0" collapsed="false"/>
    <row r="16" customFormat="false" ht="21.75" hidden="false" customHeight="true" outlineLevel="0" collapsed="false">
      <c r="B16" s="11" t="s">
        <v>16</v>
      </c>
      <c r="C16" s="11"/>
      <c r="D16" s="11"/>
      <c r="E16" s="11"/>
      <c r="F16" s="11"/>
      <c r="G16" s="11"/>
    </row>
    <row r="17" customFormat="false" ht="21.75" hidden="false" customHeight="true" outlineLevel="0" collapsed="false">
      <c r="B17" s="12" t="s">
        <v>17</v>
      </c>
      <c r="C17" s="13" t="n">
        <f aca="false">ROUND(MIN(C14,160200)*0.153,0)</f>
        <v>0</v>
      </c>
    </row>
    <row r="18" customFormat="false" ht="21.75" hidden="false" customHeight="true" outlineLevel="0" collapsed="false">
      <c r="B18" s="14" t="s">
        <v>18</v>
      </c>
      <c r="C18" s="15" t="n">
        <f aca="false">ROUND(C17/2,0)</f>
        <v>0</v>
      </c>
    </row>
    <row r="19" customFormat="false" ht="21.75" hidden="false" customHeight="true" outlineLevel="0" collapsed="false">
      <c r="B19" s="12" t="s">
        <v>19</v>
      </c>
      <c r="C19" s="13" t="n">
        <f aca="false">C12-C13-C18</f>
        <v>0</v>
      </c>
    </row>
    <row r="20" customFormat="false" ht="21.75" hidden="false" customHeight="true" outlineLevel="0" collapsed="false">
      <c r="B20" s="14" t="s">
        <v>20</v>
      </c>
      <c r="C20" s="15" t="n">
        <f aca="false">ROUND(C14*0.23,0)</f>
        <v>0</v>
      </c>
    </row>
    <row r="21" customFormat="false" ht="21.75" hidden="false" customHeight="true" outlineLevel="0" collapsed="false">
      <c r="B21" s="12" t="s">
        <v>21</v>
      </c>
      <c r="C21" s="13" t="n">
        <f aca="false">MAX(C19-C20-12550,0)</f>
        <v>0</v>
      </c>
    </row>
    <row r="22" customFormat="false" ht="21.75" hidden="false" customHeight="true" outlineLevel="0" collapsed="false">
      <c r="B22" s="14" t="s">
        <v>22</v>
      </c>
      <c r="C22" s="16" t="n">
        <f aca="false">ROUND(IF(C21&lt;=11925,C21*0.1,IF(C21&lt;=48475,1192.5+(C21-11925)*0.12,IF(C21&lt;=103350,5578.5+(C21-48475)*0.22,IF(C21&lt;=197300,17651+(C21-103350)*0.24,40199+(C21-197300)*0.32)))),0)</f>
        <v>0</v>
      </c>
    </row>
    <row r="23" customFormat="false" ht="21.75" hidden="false" customHeight="true" outlineLevel="0" collapsed="false">
      <c r="B23" s="12" t="s">
        <v>23</v>
      </c>
      <c r="C23" s="13" t="n">
        <f aca="false">ROUND(C21*0.0615,0)</f>
        <v>0</v>
      </c>
    </row>
    <row r="24" customFormat="false" ht="21.75" hidden="false" customHeight="true" outlineLevel="0" collapsed="false">
      <c r="B24" s="14" t="s">
        <v>24</v>
      </c>
      <c r="C24" s="16" t="n">
        <f aca="false">IF(UPPER(C8)="YES",ROUND(C21*0.03648,0),0)</f>
        <v>0</v>
      </c>
    </row>
    <row r="25" customFormat="false" ht="21.75" hidden="false" customHeight="true" outlineLevel="0" collapsed="false">
      <c r="B25" s="12" t="s">
        <v>25</v>
      </c>
      <c r="C25" s="13" t="n">
        <f aca="false">IF(C14&gt;150000,ROUND((C14-150000)*0.0034,0),0)</f>
        <v>0</v>
      </c>
    </row>
    <row r="26" customFormat="false" ht="9.75" hidden="false" customHeight="true" outlineLevel="0" collapsed="false"/>
    <row r="27" customFormat="false" ht="27.75" hidden="false" customHeight="true" outlineLevel="0" collapsed="false">
      <c r="B27" s="17" t="s">
        <v>26</v>
      </c>
      <c r="C27" s="18" t="n">
        <f aca="false">C17+C22+C23+C24+C25</f>
        <v>0</v>
      </c>
    </row>
    <row r="28" customFormat="false" ht="9.75" hidden="false" customHeight="true" outlineLevel="0" collapsed="false"/>
    <row r="29" customFormat="false" ht="21.75" hidden="false" customHeight="true" outlineLevel="0" collapsed="false">
      <c r="B29" s="9" t="s">
        <v>27</v>
      </c>
      <c r="C29" s="9"/>
      <c r="D29" s="9"/>
      <c r="E29" s="9"/>
      <c r="F29" s="9"/>
      <c r="G29" s="9"/>
    </row>
    <row r="30" customFormat="false" ht="21.75" hidden="false" customHeight="true" outlineLevel="0" collapsed="false">
      <c r="B30" s="12" t="s">
        <v>28</v>
      </c>
      <c r="C30" s="13" t="n">
        <f aca="false">'📅 Quarterly'!D17</f>
        <v>0</v>
      </c>
    </row>
    <row r="31" customFormat="false" ht="21.75" hidden="false" customHeight="true" outlineLevel="0" collapsed="false">
      <c r="B31" s="12" t="s">
        <v>29</v>
      </c>
      <c r="C31" s="13" t="n">
        <f aca="false">'📅 Quarterly'!D18</f>
        <v>0</v>
      </c>
    </row>
    <row r="32" customFormat="false" ht="21.75" hidden="false" customHeight="true" outlineLevel="0" collapsed="false">
      <c r="B32" s="12" t="s">
        <v>30</v>
      </c>
      <c r="C32" s="13" t="n">
        <f aca="false">'📅 Quarterly'!D19</f>
        <v>0</v>
      </c>
    </row>
    <row r="33" customFormat="false" ht="21.75" hidden="false" customHeight="true" outlineLevel="0" collapsed="false">
      <c r="B33" s="12" t="s">
        <v>31</v>
      </c>
      <c r="C33" s="13" t="n">
        <f aca="false">'📅 Quarterly'!D20</f>
        <v>0</v>
      </c>
    </row>
    <row r="34" customFormat="false" ht="21.75" hidden="false" customHeight="true" outlineLevel="0" collapsed="false">
      <c r="B34" s="19" t="s">
        <v>32</v>
      </c>
      <c r="C34" s="20" t="n">
        <f aca="false">C30+C31+C32+C33</f>
        <v>0</v>
      </c>
    </row>
    <row r="35" customFormat="false" ht="9.75" hidden="false" customHeight="true" outlineLevel="0" collapsed="false"/>
    <row r="36" customFormat="false" ht="31.5" hidden="false" customHeight="true" outlineLevel="0" collapsed="false">
      <c r="B36" s="21" t="s">
        <v>33</v>
      </c>
      <c r="C36" s="22" t="n">
        <f aca="false">C27-C34</f>
        <v>0</v>
      </c>
    </row>
    <row r="37" customFormat="false" ht="9.75" hidden="false" customHeight="true" outlineLevel="0" collapsed="false"/>
    <row r="38" customFormat="false" ht="21.75" hidden="false" customHeight="true" outlineLevel="0" collapsed="false">
      <c r="B38" s="23" t="s">
        <v>34</v>
      </c>
      <c r="C38" s="23"/>
      <c r="D38" s="23"/>
      <c r="E38" s="23"/>
      <c r="F38" s="23"/>
      <c r="G38" s="23"/>
    </row>
    <row r="39" customFormat="false" ht="25.5" hidden="false" customHeight="true" outlineLevel="0" collapsed="false">
      <c r="B39" s="24" t="s">
        <v>35</v>
      </c>
      <c r="C39" s="25" t="n">
        <f aca="false">ROUND(C13*0.38,0)</f>
        <v>0</v>
      </c>
    </row>
    <row r="40" customFormat="false" ht="21.75" hidden="false" customHeight="true" outlineLevel="0" collapsed="false">
      <c r="B40" s="24" t="s">
        <v>36</v>
      </c>
      <c r="C40" s="26" t="n">
        <f aca="false">IFERROR(C27/C12,0)</f>
        <v>0</v>
      </c>
    </row>
    <row r="41" customFormat="false" ht="13.5" hidden="false" customHeight="true" outlineLevel="0" collapsed="false">
      <c r="B41" s="27" t="s">
        <v>37</v>
      </c>
      <c r="C41" s="27"/>
      <c r="D41" s="27"/>
      <c r="E41" s="27"/>
      <c r="F41" s="27"/>
      <c r="G41" s="27"/>
    </row>
  </sheetData>
  <mergeCells count="8">
    <mergeCell ref="B1:G1"/>
    <mergeCell ref="B2:G2"/>
    <mergeCell ref="B4:G4"/>
    <mergeCell ref="B11:G11"/>
    <mergeCell ref="B16:G16"/>
    <mergeCell ref="B29:G29"/>
    <mergeCell ref="B38:G38"/>
    <mergeCell ref="B41:G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4A"/>
    <pageSetUpPr fitToPage="false"/>
  </sheetPr>
  <dimension ref="B1:I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6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8"/>
    <col collapsed="false" customWidth="true" hidden="false" outlineLevel="0" max="6" min="6" style="1" width="10"/>
    <col collapsed="false" customWidth="true" hidden="false" outlineLevel="0" max="8" min="7" style="1" width="14"/>
    <col collapsed="false" customWidth="true" hidden="false" outlineLevel="0" max="9" min="9" style="1" width="20"/>
  </cols>
  <sheetData>
    <row r="1" customFormat="false" ht="39.75" hidden="false" customHeight="true" outlineLevel="0" collapsed="false">
      <c r="B1" s="28" t="s">
        <v>38</v>
      </c>
      <c r="C1" s="28"/>
      <c r="D1" s="28"/>
      <c r="E1" s="28"/>
      <c r="F1" s="28"/>
      <c r="G1" s="28"/>
      <c r="H1" s="28"/>
      <c r="I1" s="28"/>
    </row>
    <row r="2" customFormat="false" ht="19.5" hidden="false" customHeight="true" outlineLevel="0" collapsed="false">
      <c r="B2" s="29" t="s">
        <v>39</v>
      </c>
      <c r="C2" s="29"/>
      <c r="D2" s="29"/>
      <c r="E2" s="29"/>
      <c r="F2" s="29"/>
      <c r="G2" s="29"/>
      <c r="H2" s="29"/>
      <c r="I2" s="29"/>
    </row>
    <row r="3" customFormat="false" ht="7.5" hidden="false" customHeight="true" outlineLevel="0" collapsed="false"/>
    <row r="4" customFormat="false" ht="24" hidden="false" customHeight="true" outlineLevel="0" collapsed="false">
      <c r="B4" s="30" t="s">
        <v>40</v>
      </c>
      <c r="C4" s="30" t="s">
        <v>41</v>
      </c>
      <c r="E4" s="30" t="s">
        <v>42</v>
      </c>
      <c r="F4" s="30" t="s">
        <v>43</v>
      </c>
      <c r="G4" s="30" t="s">
        <v>44</v>
      </c>
      <c r="I4" s="30" t="s">
        <v>45</v>
      </c>
    </row>
    <row r="5" customFormat="false" ht="19.5" hidden="false" customHeight="true" outlineLevel="0" collapsed="false">
      <c r="B5" s="31" t="s">
        <v>46</v>
      </c>
      <c r="C5" s="31"/>
      <c r="D5" s="31"/>
    </row>
    <row r="6" customFormat="false" ht="21.75" hidden="false" customHeight="true" outlineLevel="0" collapsed="false">
      <c r="B6" s="32" t="s">
        <v>47</v>
      </c>
      <c r="C6" s="33"/>
      <c r="E6" s="33"/>
      <c r="F6" s="34"/>
      <c r="G6" s="35" t="n">
        <f aca="false">IFERROR(E6*F6,0)</f>
        <v>0</v>
      </c>
      <c r="I6" s="36"/>
    </row>
    <row r="7" customFormat="false" ht="21.75" hidden="false" customHeight="true" outlineLevel="0" collapsed="false">
      <c r="B7" s="12" t="s">
        <v>48</v>
      </c>
      <c r="C7" s="33"/>
      <c r="E7" s="33"/>
      <c r="F7" s="34"/>
      <c r="G7" s="13" t="n">
        <f aca="false">IFERROR(E7*F7,0)</f>
        <v>0</v>
      </c>
      <c r="I7" s="36"/>
    </row>
    <row r="8" customFormat="false" ht="21.75" hidden="false" customHeight="true" outlineLevel="0" collapsed="false">
      <c r="B8" s="32" t="s">
        <v>49</v>
      </c>
      <c r="C8" s="33"/>
      <c r="E8" s="33"/>
      <c r="F8" s="34"/>
      <c r="G8" s="35" t="n">
        <f aca="false">IFERROR(E8*F8,0)</f>
        <v>0</v>
      </c>
      <c r="I8" s="36"/>
    </row>
    <row r="9" customFormat="false" ht="21.75" hidden="false" customHeight="true" outlineLevel="0" collapsed="false">
      <c r="B9" s="12" t="s">
        <v>50</v>
      </c>
      <c r="C9" s="33"/>
      <c r="E9" s="33"/>
      <c r="F9" s="34"/>
      <c r="G9" s="13" t="n">
        <f aca="false">IFERROR(E9*F9,0)</f>
        <v>0</v>
      </c>
      <c r="I9" s="36"/>
    </row>
    <row r="10" customFormat="false" ht="21.75" hidden="false" customHeight="true" outlineLevel="0" collapsed="false">
      <c r="B10" s="37" t="s">
        <v>51</v>
      </c>
      <c r="G10" s="38" t="n">
        <f aca="false">SUM(G6:G9)</f>
        <v>0</v>
      </c>
    </row>
    <row r="12" customFormat="false" ht="19.5" hidden="false" customHeight="true" outlineLevel="0" collapsed="false">
      <c r="B12" s="31" t="s">
        <v>52</v>
      </c>
      <c r="C12" s="31"/>
      <c r="D12" s="31"/>
    </row>
    <row r="13" customFormat="false" ht="21.75" hidden="false" customHeight="true" outlineLevel="0" collapsed="false">
      <c r="B13" s="32" t="s">
        <v>47</v>
      </c>
      <c r="C13" s="33"/>
      <c r="E13" s="33"/>
      <c r="F13" s="34"/>
      <c r="G13" s="35" t="n">
        <f aca="false">IFERROR(E13*F13,0)</f>
        <v>0</v>
      </c>
      <c r="I13" s="36"/>
    </row>
    <row r="14" customFormat="false" ht="21.75" hidden="false" customHeight="true" outlineLevel="0" collapsed="false">
      <c r="B14" s="12" t="s">
        <v>48</v>
      </c>
      <c r="C14" s="33"/>
      <c r="E14" s="33"/>
      <c r="F14" s="34"/>
      <c r="G14" s="13" t="n">
        <f aca="false">IFERROR(E14*F14,0)</f>
        <v>0</v>
      </c>
      <c r="I14" s="36"/>
    </row>
    <row r="15" customFormat="false" ht="21.75" hidden="false" customHeight="true" outlineLevel="0" collapsed="false">
      <c r="B15" s="32" t="s">
        <v>49</v>
      </c>
      <c r="C15" s="33"/>
      <c r="E15" s="33"/>
      <c r="F15" s="34"/>
      <c r="G15" s="35" t="n">
        <f aca="false">IFERROR(E15*F15,0)</f>
        <v>0</v>
      </c>
      <c r="I15" s="36"/>
    </row>
    <row r="16" customFormat="false" ht="21.75" hidden="false" customHeight="true" outlineLevel="0" collapsed="false">
      <c r="B16" s="12" t="s">
        <v>50</v>
      </c>
      <c r="C16" s="33"/>
      <c r="E16" s="33"/>
      <c r="F16" s="34"/>
      <c r="G16" s="13" t="n">
        <f aca="false">IFERROR(E16*F16,0)</f>
        <v>0</v>
      </c>
      <c r="I16" s="36"/>
    </row>
    <row r="17" customFormat="false" ht="21.75" hidden="false" customHeight="true" outlineLevel="0" collapsed="false">
      <c r="B17" s="37" t="s">
        <v>53</v>
      </c>
      <c r="G17" s="38" t="n">
        <f aca="false">SUM(G13:G16)</f>
        <v>0</v>
      </c>
    </row>
    <row r="19" customFormat="false" ht="19.5" hidden="false" customHeight="true" outlineLevel="0" collapsed="false">
      <c r="B19" s="31" t="s">
        <v>54</v>
      </c>
      <c r="C19" s="31"/>
      <c r="D19" s="31"/>
    </row>
    <row r="20" customFormat="false" ht="21.75" hidden="false" customHeight="true" outlineLevel="0" collapsed="false">
      <c r="B20" s="32" t="s">
        <v>47</v>
      </c>
      <c r="C20" s="33"/>
      <c r="E20" s="33"/>
      <c r="F20" s="34"/>
      <c r="G20" s="35" t="n">
        <f aca="false">IFERROR(E20*F20,0)</f>
        <v>0</v>
      </c>
      <c r="I20" s="36"/>
    </row>
    <row r="21" customFormat="false" ht="21.75" hidden="false" customHeight="true" outlineLevel="0" collapsed="false">
      <c r="B21" s="12" t="s">
        <v>48</v>
      </c>
      <c r="C21" s="33"/>
      <c r="E21" s="33"/>
      <c r="F21" s="34"/>
      <c r="G21" s="13" t="n">
        <f aca="false">IFERROR(E21*F21,0)</f>
        <v>0</v>
      </c>
      <c r="I21" s="36"/>
    </row>
    <row r="22" customFormat="false" ht="21.75" hidden="false" customHeight="true" outlineLevel="0" collapsed="false">
      <c r="B22" s="32" t="s">
        <v>49</v>
      </c>
      <c r="C22" s="33"/>
      <c r="E22" s="33"/>
      <c r="F22" s="34"/>
      <c r="G22" s="35" t="n">
        <f aca="false">IFERROR(E22*F22,0)</f>
        <v>0</v>
      </c>
      <c r="I22" s="36"/>
    </row>
    <row r="23" customFormat="false" ht="21.75" hidden="false" customHeight="true" outlineLevel="0" collapsed="false">
      <c r="B23" s="12" t="s">
        <v>50</v>
      </c>
      <c r="C23" s="33"/>
      <c r="E23" s="33"/>
      <c r="F23" s="34"/>
      <c r="G23" s="13" t="n">
        <f aca="false">IFERROR(E23*F23,0)</f>
        <v>0</v>
      </c>
      <c r="I23" s="36"/>
    </row>
    <row r="24" customFormat="false" ht="21.75" hidden="false" customHeight="true" outlineLevel="0" collapsed="false">
      <c r="B24" s="37" t="s">
        <v>55</v>
      </c>
      <c r="G24" s="38" t="n">
        <f aca="false">SUM(G20:G23)</f>
        <v>0</v>
      </c>
    </row>
    <row r="26" customFormat="false" ht="19.5" hidden="false" customHeight="true" outlineLevel="0" collapsed="false">
      <c r="B26" s="31" t="s">
        <v>56</v>
      </c>
      <c r="C26" s="31"/>
      <c r="D26" s="31"/>
    </row>
    <row r="27" customFormat="false" ht="21.75" hidden="false" customHeight="true" outlineLevel="0" collapsed="false">
      <c r="B27" s="32" t="s">
        <v>47</v>
      </c>
      <c r="C27" s="33"/>
      <c r="E27" s="33"/>
      <c r="F27" s="34"/>
      <c r="G27" s="35" t="n">
        <f aca="false">IFERROR(E27*F27,0)</f>
        <v>0</v>
      </c>
      <c r="I27" s="36"/>
    </row>
    <row r="28" customFormat="false" ht="21.75" hidden="false" customHeight="true" outlineLevel="0" collapsed="false">
      <c r="B28" s="12" t="s">
        <v>48</v>
      </c>
      <c r="C28" s="33"/>
      <c r="E28" s="33"/>
      <c r="F28" s="34"/>
      <c r="G28" s="13" t="n">
        <f aca="false">IFERROR(E28*F28,0)</f>
        <v>0</v>
      </c>
      <c r="I28" s="36"/>
    </row>
    <row r="29" customFormat="false" ht="21.75" hidden="false" customHeight="true" outlineLevel="0" collapsed="false">
      <c r="B29" s="32" t="s">
        <v>49</v>
      </c>
      <c r="C29" s="33"/>
      <c r="E29" s="33"/>
      <c r="F29" s="34"/>
      <c r="G29" s="35" t="n">
        <f aca="false">IFERROR(E29*F29,0)</f>
        <v>0</v>
      </c>
      <c r="I29" s="36"/>
    </row>
    <row r="30" customFormat="false" ht="21.75" hidden="false" customHeight="true" outlineLevel="0" collapsed="false">
      <c r="B30" s="12" t="s">
        <v>50</v>
      </c>
      <c r="C30" s="33"/>
      <c r="E30" s="33"/>
      <c r="F30" s="34"/>
      <c r="G30" s="13" t="n">
        <f aca="false">IFERROR(E30*F30,0)</f>
        <v>0</v>
      </c>
      <c r="I30" s="36"/>
    </row>
    <row r="31" customFormat="false" ht="21.75" hidden="false" customHeight="true" outlineLevel="0" collapsed="false">
      <c r="B31" s="37" t="s">
        <v>57</v>
      </c>
      <c r="G31" s="38" t="n">
        <f aca="false">SUM(G27:G30)</f>
        <v>0</v>
      </c>
    </row>
    <row r="33" customFormat="false" ht="30" hidden="false" customHeight="true" outlineLevel="0" collapsed="false">
      <c r="B33" s="21" t="s">
        <v>58</v>
      </c>
      <c r="G33" s="18" t="n">
        <f aca="false">G10+G17+G24+G31</f>
        <v>0</v>
      </c>
    </row>
    <row r="35" customFormat="false" ht="39.75" hidden="false" customHeight="true" outlineLevel="0" collapsed="false">
      <c r="B35" s="39" t="s">
        <v>59</v>
      </c>
      <c r="C35" s="39"/>
      <c r="D35" s="39"/>
      <c r="E35" s="39"/>
      <c r="F35" s="39"/>
      <c r="G35" s="39"/>
      <c r="H35" s="39"/>
      <c r="I35" s="39"/>
    </row>
  </sheetData>
  <mergeCells count="7">
    <mergeCell ref="B1:I1"/>
    <mergeCell ref="B2:I2"/>
    <mergeCell ref="B5:D5"/>
    <mergeCell ref="B12:D12"/>
    <mergeCell ref="B19:D19"/>
    <mergeCell ref="B26:D26"/>
    <mergeCell ref="B35:I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871A"/>
    <pageSetUpPr fitToPage="false"/>
  </sheetPr>
  <dimension ref="B1:I6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12"/>
    <col collapsed="false" customWidth="true" hidden="false" outlineLevel="0" max="4" min="3" style="1" width="22"/>
    <col collapsed="false" customWidth="true" hidden="false" outlineLevel="0" max="5" min="5" style="1" width="32"/>
    <col collapsed="false" customWidth="true" hidden="false" outlineLevel="0" max="6" min="6" style="1" width="12"/>
    <col collapsed="false" customWidth="true" hidden="false" outlineLevel="0" max="8" min="7" style="1" width="14"/>
    <col collapsed="false" customWidth="true" hidden="false" outlineLevel="0" max="9" min="9" style="1" width="16"/>
  </cols>
  <sheetData>
    <row r="1" customFormat="false" ht="39.75" hidden="false" customHeight="true" outlineLevel="0" collapsed="false">
      <c r="B1" s="40" t="s">
        <v>60</v>
      </c>
      <c r="C1" s="40"/>
      <c r="D1" s="40"/>
      <c r="E1" s="40"/>
      <c r="F1" s="40"/>
      <c r="G1" s="40"/>
      <c r="H1" s="40"/>
      <c r="I1" s="40"/>
    </row>
    <row r="2" customFormat="false" ht="18" hidden="false" customHeight="true" outlineLevel="0" collapsed="false">
      <c r="B2" s="41" t="s">
        <v>61</v>
      </c>
      <c r="C2" s="41"/>
      <c r="D2" s="41"/>
      <c r="E2" s="41"/>
      <c r="F2" s="41"/>
      <c r="G2" s="41"/>
      <c r="H2" s="41"/>
      <c r="I2" s="41"/>
    </row>
    <row r="3" customFormat="false" ht="7.5" hidden="false" customHeight="true" outlineLevel="0" collapsed="false"/>
    <row r="4" customFormat="false" ht="19.5" hidden="false" customHeight="true" outlineLevel="0" collapsed="false">
      <c r="B4" s="42" t="s">
        <v>62</v>
      </c>
      <c r="C4" s="42"/>
      <c r="D4" s="42"/>
      <c r="E4" s="42"/>
      <c r="F4" s="42"/>
      <c r="G4" s="42"/>
      <c r="H4" s="42"/>
      <c r="I4" s="42"/>
    </row>
    <row r="5" customFormat="false" ht="7.5" hidden="false" customHeight="true" outlineLevel="0" collapsed="false"/>
    <row r="6" customFormat="false" ht="24" hidden="false" customHeight="true" outlineLevel="0" collapsed="false">
      <c r="B6" s="43" t="s">
        <v>63</v>
      </c>
      <c r="C6" s="43" t="s">
        <v>64</v>
      </c>
      <c r="D6" s="43" t="s">
        <v>65</v>
      </c>
      <c r="E6" s="43" t="s">
        <v>66</v>
      </c>
      <c r="F6" s="43" t="s">
        <v>67</v>
      </c>
      <c r="G6" s="43" t="s">
        <v>68</v>
      </c>
      <c r="H6" s="43" t="s">
        <v>69</v>
      </c>
    </row>
    <row r="7" customFormat="false" ht="19.5" hidden="false" customHeight="true" outlineLevel="0" collapsed="false">
      <c r="B7" s="44"/>
      <c r="C7" s="44"/>
      <c r="D7" s="44"/>
      <c r="E7" s="44"/>
      <c r="F7" s="33"/>
      <c r="G7" s="34"/>
      <c r="H7" s="45" t="n">
        <f aca="false">IFERROR(F7*0.725+IFERROR(G7,0),0)</f>
        <v>0</v>
      </c>
    </row>
    <row r="8" customFormat="false" ht="19.5" hidden="false" customHeight="true" outlineLevel="0" collapsed="false">
      <c r="B8" s="44"/>
      <c r="C8" s="44"/>
      <c r="D8" s="44"/>
      <c r="E8" s="44"/>
      <c r="F8" s="33"/>
      <c r="G8" s="34"/>
      <c r="H8" s="46" t="n">
        <f aca="false">IFERROR(F8*0.725+IFERROR(G8,0),0)</f>
        <v>0</v>
      </c>
    </row>
    <row r="9" customFormat="false" ht="19.5" hidden="false" customHeight="true" outlineLevel="0" collapsed="false">
      <c r="B9" s="44"/>
      <c r="C9" s="44"/>
      <c r="D9" s="44"/>
      <c r="E9" s="44"/>
      <c r="F9" s="33"/>
      <c r="G9" s="34"/>
      <c r="H9" s="45" t="n">
        <f aca="false">IFERROR(F9*0.725+IFERROR(G9,0),0)</f>
        <v>0</v>
      </c>
    </row>
    <row r="10" customFormat="false" ht="19.5" hidden="false" customHeight="true" outlineLevel="0" collapsed="false">
      <c r="B10" s="44"/>
      <c r="C10" s="44"/>
      <c r="D10" s="44"/>
      <c r="E10" s="44"/>
      <c r="F10" s="33"/>
      <c r="G10" s="34"/>
      <c r="H10" s="46" t="n">
        <f aca="false">IFERROR(F10*0.725+IFERROR(G10,0),0)</f>
        <v>0</v>
      </c>
    </row>
    <row r="11" customFormat="false" ht="19.5" hidden="false" customHeight="true" outlineLevel="0" collapsed="false">
      <c r="B11" s="44"/>
      <c r="C11" s="44"/>
      <c r="D11" s="44"/>
      <c r="E11" s="44"/>
      <c r="F11" s="33"/>
      <c r="G11" s="34"/>
      <c r="H11" s="45" t="n">
        <f aca="false">IFERROR(F11*0.725+IFERROR(G11,0),0)</f>
        <v>0</v>
      </c>
    </row>
    <row r="12" customFormat="false" ht="19.5" hidden="false" customHeight="true" outlineLevel="0" collapsed="false">
      <c r="B12" s="44"/>
      <c r="C12" s="44"/>
      <c r="D12" s="44"/>
      <c r="E12" s="44"/>
      <c r="F12" s="33"/>
      <c r="G12" s="34"/>
      <c r="H12" s="46" t="n">
        <f aca="false">IFERROR(F12*0.725+IFERROR(G12,0),0)</f>
        <v>0</v>
      </c>
    </row>
    <row r="13" customFormat="false" ht="19.5" hidden="false" customHeight="true" outlineLevel="0" collapsed="false">
      <c r="B13" s="44"/>
      <c r="C13" s="44"/>
      <c r="D13" s="44"/>
      <c r="E13" s="44"/>
      <c r="F13" s="33"/>
      <c r="G13" s="34"/>
      <c r="H13" s="45" t="n">
        <f aca="false">IFERROR(F13*0.725+IFERROR(G13,0),0)</f>
        <v>0</v>
      </c>
    </row>
    <row r="14" customFormat="false" ht="19.5" hidden="false" customHeight="true" outlineLevel="0" collapsed="false">
      <c r="B14" s="44"/>
      <c r="C14" s="44"/>
      <c r="D14" s="44"/>
      <c r="E14" s="44"/>
      <c r="F14" s="33"/>
      <c r="G14" s="34"/>
      <c r="H14" s="46" t="n">
        <f aca="false">IFERROR(F14*0.725+IFERROR(G14,0),0)</f>
        <v>0</v>
      </c>
    </row>
    <row r="15" customFormat="false" ht="19.5" hidden="false" customHeight="true" outlineLevel="0" collapsed="false">
      <c r="B15" s="44"/>
      <c r="C15" s="44"/>
      <c r="D15" s="44"/>
      <c r="E15" s="44"/>
      <c r="F15" s="33"/>
      <c r="G15" s="34"/>
      <c r="H15" s="45" t="n">
        <f aca="false">IFERROR(F15*0.725+IFERROR(G15,0),0)</f>
        <v>0</v>
      </c>
    </row>
    <row r="16" customFormat="false" ht="19.5" hidden="false" customHeight="true" outlineLevel="0" collapsed="false">
      <c r="B16" s="44"/>
      <c r="C16" s="44"/>
      <c r="D16" s="44"/>
      <c r="E16" s="44"/>
      <c r="F16" s="33"/>
      <c r="G16" s="34"/>
      <c r="H16" s="46" t="n">
        <f aca="false">IFERROR(F16*0.725+IFERROR(G16,0),0)</f>
        <v>0</v>
      </c>
    </row>
    <row r="17" customFormat="false" ht="19.5" hidden="false" customHeight="true" outlineLevel="0" collapsed="false">
      <c r="B17" s="44"/>
      <c r="C17" s="44"/>
      <c r="D17" s="44"/>
      <c r="E17" s="44"/>
      <c r="F17" s="33"/>
      <c r="G17" s="34"/>
      <c r="H17" s="45" t="n">
        <f aca="false">IFERROR(F17*0.725+IFERROR(G17,0),0)</f>
        <v>0</v>
      </c>
    </row>
    <row r="18" customFormat="false" ht="19.5" hidden="false" customHeight="true" outlineLevel="0" collapsed="false">
      <c r="B18" s="44"/>
      <c r="C18" s="44"/>
      <c r="D18" s="44"/>
      <c r="E18" s="44"/>
      <c r="F18" s="33"/>
      <c r="G18" s="34"/>
      <c r="H18" s="46" t="n">
        <f aca="false">IFERROR(F18*0.725+IFERROR(G18,0),0)</f>
        <v>0</v>
      </c>
    </row>
    <row r="19" customFormat="false" ht="19.5" hidden="false" customHeight="true" outlineLevel="0" collapsed="false">
      <c r="B19" s="44"/>
      <c r="C19" s="44"/>
      <c r="D19" s="44"/>
      <c r="E19" s="44"/>
      <c r="F19" s="33"/>
      <c r="G19" s="34"/>
      <c r="H19" s="45" t="n">
        <f aca="false">IFERROR(F19*0.725+IFERROR(G19,0),0)</f>
        <v>0</v>
      </c>
    </row>
    <row r="20" customFormat="false" ht="19.5" hidden="false" customHeight="true" outlineLevel="0" collapsed="false">
      <c r="B20" s="44"/>
      <c r="C20" s="44"/>
      <c r="D20" s="44"/>
      <c r="E20" s="44"/>
      <c r="F20" s="33"/>
      <c r="G20" s="34"/>
      <c r="H20" s="46" t="n">
        <f aca="false">IFERROR(F20*0.725+IFERROR(G20,0),0)</f>
        <v>0</v>
      </c>
    </row>
    <row r="21" customFormat="false" ht="19.5" hidden="false" customHeight="true" outlineLevel="0" collapsed="false">
      <c r="B21" s="44"/>
      <c r="C21" s="44"/>
      <c r="D21" s="44"/>
      <c r="E21" s="44"/>
      <c r="F21" s="33"/>
      <c r="G21" s="34"/>
      <c r="H21" s="45" t="n">
        <f aca="false">IFERROR(F21*0.725+IFERROR(G21,0),0)</f>
        <v>0</v>
      </c>
    </row>
    <row r="22" customFormat="false" ht="19.5" hidden="false" customHeight="true" outlineLevel="0" collapsed="false">
      <c r="B22" s="44"/>
      <c r="C22" s="44"/>
      <c r="D22" s="44"/>
      <c r="E22" s="44"/>
      <c r="F22" s="33"/>
      <c r="G22" s="34"/>
      <c r="H22" s="46" t="n">
        <f aca="false">IFERROR(F22*0.725+IFERROR(G22,0),0)</f>
        <v>0</v>
      </c>
    </row>
    <row r="23" customFormat="false" ht="19.5" hidden="false" customHeight="true" outlineLevel="0" collapsed="false">
      <c r="B23" s="44"/>
      <c r="C23" s="44"/>
      <c r="D23" s="44"/>
      <c r="E23" s="44"/>
      <c r="F23" s="33"/>
      <c r="G23" s="34"/>
      <c r="H23" s="45" t="n">
        <f aca="false">IFERROR(F23*0.725+IFERROR(G23,0),0)</f>
        <v>0</v>
      </c>
    </row>
    <row r="24" customFormat="false" ht="19.5" hidden="false" customHeight="true" outlineLevel="0" collapsed="false">
      <c r="B24" s="44"/>
      <c r="C24" s="44"/>
      <c r="D24" s="44"/>
      <c r="E24" s="44"/>
      <c r="F24" s="33"/>
      <c r="G24" s="34"/>
      <c r="H24" s="46" t="n">
        <f aca="false">IFERROR(F24*0.725+IFERROR(G24,0),0)</f>
        <v>0</v>
      </c>
    </row>
    <row r="25" customFormat="false" ht="19.5" hidden="false" customHeight="true" outlineLevel="0" collapsed="false">
      <c r="B25" s="44"/>
      <c r="C25" s="44"/>
      <c r="D25" s="44"/>
      <c r="E25" s="44"/>
      <c r="F25" s="33"/>
      <c r="G25" s="34"/>
      <c r="H25" s="45" t="n">
        <f aca="false">IFERROR(F25*0.725+IFERROR(G25,0),0)</f>
        <v>0</v>
      </c>
    </row>
    <row r="26" customFormat="false" ht="19.5" hidden="false" customHeight="true" outlineLevel="0" collapsed="false">
      <c r="B26" s="44"/>
      <c r="C26" s="44"/>
      <c r="D26" s="44"/>
      <c r="E26" s="44"/>
      <c r="F26" s="33"/>
      <c r="G26" s="34"/>
      <c r="H26" s="46" t="n">
        <f aca="false">IFERROR(F26*0.725+IFERROR(G26,0),0)</f>
        <v>0</v>
      </c>
    </row>
    <row r="27" customFormat="false" ht="19.5" hidden="false" customHeight="true" outlineLevel="0" collapsed="false">
      <c r="B27" s="44"/>
      <c r="C27" s="44"/>
      <c r="D27" s="44"/>
      <c r="E27" s="44"/>
      <c r="F27" s="33"/>
      <c r="G27" s="34"/>
      <c r="H27" s="45" t="n">
        <f aca="false">IFERROR(F27*0.725+IFERROR(G27,0),0)</f>
        <v>0</v>
      </c>
    </row>
    <row r="28" customFormat="false" ht="19.5" hidden="false" customHeight="true" outlineLevel="0" collapsed="false">
      <c r="B28" s="44"/>
      <c r="C28" s="44"/>
      <c r="D28" s="44"/>
      <c r="E28" s="44"/>
      <c r="F28" s="33"/>
      <c r="G28" s="34"/>
      <c r="H28" s="46" t="n">
        <f aca="false">IFERROR(F28*0.725+IFERROR(G28,0),0)</f>
        <v>0</v>
      </c>
    </row>
    <row r="29" customFormat="false" ht="19.5" hidden="false" customHeight="true" outlineLevel="0" collapsed="false">
      <c r="B29" s="44"/>
      <c r="C29" s="44"/>
      <c r="D29" s="44"/>
      <c r="E29" s="44"/>
      <c r="F29" s="33"/>
      <c r="G29" s="34"/>
      <c r="H29" s="45" t="n">
        <f aca="false">IFERROR(F29*0.725+IFERROR(G29,0),0)</f>
        <v>0</v>
      </c>
    </row>
    <row r="30" customFormat="false" ht="19.5" hidden="false" customHeight="true" outlineLevel="0" collapsed="false">
      <c r="B30" s="44"/>
      <c r="C30" s="44"/>
      <c r="D30" s="44"/>
      <c r="E30" s="44"/>
      <c r="F30" s="33"/>
      <c r="G30" s="34"/>
      <c r="H30" s="46" t="n">
        <f aca="false">IFERROR(F30*0.725+IFERROR(G30,0),0)</f>
        <v>0</v>
      </c>
    </row>
    <row r="31" customFormat="false" ht="19.5" hidden="false" customHeight="true" outlineLevel="0" collapsed="false">
      <c r="B31" s="44"/>
      <c r="C31" s="44"/>
      <c r="D31" s="44"/>
      <c r="E31" s="44"/>
      <c r="F31" s="33"/>
      <c r="G31" s="34"/>
      <c r="H31" s="45" t="n">
        <f aca="false">IFERROR(F31*0.725+IFERROR(G31,0),0)</f>
        <v>0</v>
      </c>
    </row>
    <row r="32" customFormat="false" ht="19.5" hidden="false" customHeight="true" outlineLevel="0" collapsed="false">
      <c r="B32" s="44"/>
      <c r="C32" s="44"/>
      <c r="D32" s="44"/>
      <c r="E32" s="44"/>
      <c r="F32" s="33"/>
      <c r="G32" s="34"/>
      <c r="H32" s="46" t="n">
        <f aca="false">IFERROR(F32*0.725+IFERROR(G32,0),0)</f>
        <v>0</v>
      </c>
    </row>
    <row r="33" customFormat="false" ht="19.5" hidden="false" customHeight="true" outlineLevel="0" collapsed="false">
      <c r="B33" s="44"/>
      <c r="C33" s="44"/>
      <c r="D33" s="44"/>
      <c r="E33" s="44"/>
      <c r="F33" s="33"/>
      <c r="G33" s="34"/>
      <c r="H33" s="45" t="n">
        <f aca="false">IFERROR(F33*0.725+IFERROR(G33,0),0)</f>
        <v>0</v>
      </c>
    </row>
    <row r="34" customFormat="false" ht="19.5" hidden="false" customHeight="true" outlineLevel="0" collapsed="false">
      <c r="B34" s="44"/>
      <c r="C34" s="44"/>
      <c r="D34" s="44"/>
      <c r="E34" s="44"/>
      <c r="F34" s="33"/>
      <c r="G34" s="34"/>
      <c r="H34" s="46" t="n">
        <f aca="false">IFERROR(F34*0.725+IFERROR(G34,0),0)</f>
        <v>0</v>
      </c>
    </row>
    <row r="35" customFormat="false" ht="19.5" hidden="false" customHeight="true" outlineLevel="0" collapsed="false">
      <c r="B35" s="44"/>
      <c r="C35" s="44"/>
      <c r="D35" s="44"/>
      <c r="E35" s="44"/>
      <c r="F35" s="33"/>
      <c r="G35" s="34"/>
      <c r="H35" s="45" t="n">
        <f aca="false">IFERROR(F35*0.725+IFERROR(G35,0),0)</f>
        <v>0</v>
      </c>
    </row>
    <row r="36" customFormat="false" ht="19.5" hidden="false" customHeight="true" outlineLevel="0" collapsed="false">
      <c r="B36" s="44"/>
      <c r="C36" s="44"/>
      <c r="D36" s="44"/>
      <c r="E36" s="44"/>
      <c r="F36" s="33"/>
      <c r="G36" s="34"/>
      <c r="H36" s="46" t="n">
        <f aca="false">IFERROR(F36*0.725+IFERROR(G36,0),0)</f>
        <v>0</v>
      </c>
    </row>
    <row r="37" customFormat="false" ht="7.5" hidden="false" customHeight="true" outlineLevel="0" collapsed="false"/>
    <row r="38" customFormat="false" ht="25.5" hidden="false" customHeight="true" outlineLevel="0" collapsed="false">
      <c r="B38" s="47" t="s">
        <v>70</v>
      </c>
      <c r="E38" s="48" t="s">
        <v>71</v>
      </c>
      <c r="F38" s="49" t="n">
        <f aca="false">SUM(F7:F36)</f>
        <v>0</v>
      </c>
      <c r="H38" s="50" t="n">
        <f aca="false">SUM(H7:H36)</f>
        <v>0</v>
      </c>
    </row>
    <row r="39" customFormat="false" ht="19.5" hidden="false" customHeight="true" outlineLevel="0" collapsed="false"/>
    <row r="40" customFormat="false" ht="7.5" hidden="false" customHeight="true" outlineLevel="0" collapsed="false"/>
    <row r="41" customFormat="false" ht="21.75" hidden="false" customHeight="true" outlineLevel="0" collapsed="false">
      <c r="B41" s="9" t="s">
        <v>72</v>
      </c>
      <c r="C41" s="9"/>
      <c r="D41" s="9"/>
      <c r="E41" s="9"/>
      <c r="F41" s="9"/>
      <c r="G41" s="9"/>
      <c r="H41" s="9"/>
      <c r="I41" s="9"/>
    </row>
    <row r="42" customFormat="false" ht="21.75" hidden="false" customHeight="true" outlineLevel="0" collapsed="false">
      <c r="B42" s="30" t="s">
        <v>63</v>
      </c>
      <c r="C42" s="30" t="s">
        <v>64</v>
      </c>
      <c r="D42" s="30" t="s">
        <v>65</v>
      </c>
      <c r="E42" s="30" t="s">
        <v>73</v>
      </c>
      <c r="F42" s="30" t="s">
        <v>74</v>
      </c>
      <c r="G42" s="30" t="s">
        <v>75</v>
      </c>
    </row>
    <row r="43" customFormat="false" ht="19.5" hidden="false" customHeight="true" outlineLevel="0" collapsed="false">
      <c r="B43" s="44"/>
      <c r="C43" s="44"/>
      <c r="D43" s="44"/>
      <c r="E43" s="44"/>
      <c r="F43" s="44"/>
      <c r="G43" s="34"/>
    </row>
    <row r="44" customFormat="false" ht="19.5" hidden="false" customHeight="true" outlineLevel="0" collapsed="false">
      <c r="B44" s="44"/>
      <c r="C44" s="44"/>
      <c r="D44" s="44"/>
      <c r="E44" s="44"/>
      <c r="F44" s="44"/>
      <c r="G44" s="34"/>
    </row>
    <row r="45" customFormat="false" ht="19.5" hidden="false" customHeight="true" outlineLevel="0" collapsed="false">
      <c r="B45" s="44"/>
      <c r="C45" s="44"/>
      <c r="D45" s="44"/>
      <c r="E45" s="44"/>
      <c r="F45" s="44"/>
      <c r="G45" s="34"/>
    </row>
    <row r="46" customFormat="false" ht="19.5" hidden="false" customHeight="true" outlineLevel="0" collapsed="false">
      <c r="B46" s="44"/>
      <c r="C46" s="44"/>
      <c r="D46" s="44"/>
      <c r="E46" s="44"/>
      <c r="F46" s="44"/>
      <c r="G46" s="34"/>
    </row>
    <row r="47" customFormat="false" ht="19.5" hidden="false" customHeight="true" outlineLevel="0" collapsed="false">
      <c r="B47" s="44"/>
      <c r="C47" s="44"/>
      <c r="D47" s="44"/>
      <c r="E47" s="44"/>
      <c r="F47" s="44"/>
      <c r="G47" s="34"/>
    </row>
    <row r="48" customFormat="false" ht="19.5" hidden="false" customHeight="true" outlineLevel="0" collapsed="false">
      <c r="B48" s="44"/>
      <c r="C48" s="44"/>
      <c r="D48" s="44"/>
      <c r="E48" s="44"/>
      <c r="F48" s="44"/>
      <c r="G48" s="34"/>
    </row>
    <row r="49" customFormat="false" ht="19.5" hidden="false" customHeight="true" outlineLevel="0" collapsed="false">
      <c r="B49" s="44"/>
      <c r="C49" s="44"/>
      <c r="D49" s="44"/>
      <c r="E49" s="44"/>
      <c r="F49" s="44"/>
      <c r="G49" s="34"/>
    </row>
    <row r="50" customFormat="false" ht="19.5" hidden="false" customHeight="true" outlineLevel="0" collapsed="false">
      <c r="B50" s="44"/>
      <c r="C50" s="44"/>
      <c r="D50" s="44"/>
      <c r="E50" s="44"/>
      <c r="F50" s="44"/>
      <c r="G50" s="34"/>
    </row>
    <row r="51" customFormat="false" ht="19.5" hidden="false" customHeight="true" outlineLevel="0" collapsed="false">
      <c r="B51" s="44"/>
      <c r="C51" s="44"/>
      <c r="D51" s="44"/>
      <c r="E51" s="44"/>
      <c r="F51" s="44"/>
      <c r="G51" s="34"/>
    </row>
    <row r="52" customFormat="false" ht="19.5" hidden="false" customHeight="true" outlineLevel="0" collapsed="false">
      <c r="B52" s="44"/>
      <c r="C52" s="44"/>
      <c r="D52" s="44"/>
      <c r="E52" s="44"/>
      <c r="F52" s="44"/>
      <c r="G52" s="34"/>
    </row>
    <row r="53" customFormat="false" ht="19.5" hidden="false" customHeight="true" outlineLevel="0" collapsed="false">
      <c r="B53" s="44"/>
      <c r="C53" s="44"/>
      <c r="D53" s="44"/>
      <c r="E53" s="44"/>
      <c r="F53" s="44"/>
      <c r="G53" s="34"/>
    </row>
    <row r="54" customFormat="false" ht="19.5" hidden="false" customHeight="true" outlineLevel="0" collapsed="false">
      <c r="B54" s="44"/>
      <c r="C54" s="44"/>
      <c r="D54" s="44"/>
      <c r="E54" s="44"/>
      <c r="F54" s="44"/>
      <c r="G54" s="34"/>
    </row>
    <row r="55" customFormat="false" ht="19.5" hidden="false" customHeight="true" outlineLevel="0" collapsed="false">
      <c r="B55" s="44"/>
      <c r="C55" s="44"/>
      <c r="D55" s="44"/>
      <c r="E55" s="44"/>
      <c r="F55" s="44"/>
      <c r="G55" s="34"/>
    </row>
    <row r="56" customFormat="false" ht="19.5" hidden="false" customHeight="true" outlineLevel="0" collapsed="false">
      <c r="B56" s="44"/>
      <c r="C56" s="44"/>
      <c r="D56" s="44"/>
      <c r="E56" s="44"/>
      <c r="F56" s="44"/>
      <c r="G56" s="34"/>
    </row>
    <row r="57" customFormat="false" ht="19.5" hidden="false" customHeight="true" outlineLevel="0" collapsed="false">
      <c r="B57" s="44"/>
      <c r="C57" s="44"/>
      <c r="D57" s="44"/>
      <c r="E57" s="44"/>
      <c r="F57" s="44"/>
      <c r="G57" s="34"/>
    </row>
    <row r="58" customFormat="false" ht="19.5" hidden="false" customHeight="true" outlineLevel="0" collapsed="false">
      <c r="B58" s="44"/>
      <c r="C58" s="44"/>
      <c r="D58" s="44"/>
      <c r="E58" s="44"/>
      <c r="F58" s="44"/>
      <c r="G58" s="34"/>
    </row>
    <row r="59" customFormat="false" ht="19.5" hidden="false" customHeight="true" outlineLevel="0" collapsed="false">
      <c r="B59" s="44"/>
      <c r="C59" s="44"/>
      <c r="D59" s="44"/>
      <c r="E59" s="44"/>
      <c r="F59" s="44"/>
      <c r="G59" s="34"/>
    </row>
    <row r="60" customFormat="false" ht="19.5" hidden="false" customHeight="true" outlineLevel="0" collapsed="false">
      <c r="B60" s="44"/>
      <c r="C60" s="44"/>
      <c r="D60" s="44"/>
      <c r="E60" s="44"/>
      <c r="F60" s="44"/>
      <c r="G60" s="34"/>
    </row>
    <row r="61" customFormat="false" ht="19.5" hidden="false" customHeight="true" outlineLevel="0" collapsed="false">
      <c r="B61" s="44"/>
      <c r="C61" s="44"/>
      <c r="D61" s="44"/>
      <c r="E61" s="44"/>
      <c r="F61" s="44"/>
      <c r="G61" s="34"/>
    </row>
    <row r="62" customFormat="false" ht="19.5" hidden="false" customHeight="true" outlineLevel="0" collapsed="false">
      <c r="B62" s="44"/>
      <c r="C62" s="44"/>
      <c r="D62" s="44"/>
      <c r="E62" s="44"/>
      <c r="F62" s="44"/>
      <c r="G62" s="34"/>
    </row>
    <row r="63" customFormat="false" ht="25.5" hidden="false" customHeight="true" outlineLevel="0" collapsed="false">
      <c r="B63" s="51" t="s">
        <v>76</v>
      </c>
      <c r="G63" s="52" t="n">
        <f aca="false">SUM(G43:G62)</f>
        <v>0</v>
      </c>
    </row>
    <row r="64" customFormat="false" ht="7.5" hidden="false" customHeight="true" outlineLevel="0" collapsed="false"/>
    <row r="65" customFormat="false" ht="25.5" hidden="false" customHeight="true" outlineLevel="0" collapsed="false">
      <c r="B65" s="53" t="s">
        <v>77</v>
      </c>
      <c r="C65" s="53"/>
      <c r="D65" s="53"/>
      <c r="E65" s="53"/>
      <c r="F65" s="53"/>
      <c r="G65" s="53"/>
      <c r="H65" s="18" t="n">
        <f aca="false">H38+G63</f>
        <v>0</v>
      </c>
    </row>
  </sheetData>
  <mergeCells count="5">
    <mergeCell ref="B1:I1"/>
    <mergeCell ref="B2:I2"/>
    <mergeCell ref="B4:I4"/>
    <mergeCell ref="B41:I41"/>
    <mergeCell ref="B65:G6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C4A2F"/>
    <pageSetUpPr fitToPage="false"/>
  </sheetPr>
  <dimension ref="B1:E9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4"/>
    <col collapsed="false" customWidth="true" hidden="false" outlineLevel="0" max="4" min="3" style="1" width="14"/>
    <col collapsed="false" customWidth="true" hidden="false" outlineLevel="0" max="5" min="5" style="1" width="32"/>
  </cols>
  <sheetData>
    <row r="1" customFormat="false" ht="39.75" hidden="false" customHeight="true" outlineLevel="0" collapsed="false">
      <c r="B1" s="28" t="s">
        <v>78</v>
      </c>
      <c r="C1" s="28"/>
      <c r="D1" s="28"/>
      <c r="E1" s="28"/>
    </row>
    <row r="2" customFormat="false" ht="18" hidden="false" customHeight="true" outlineLevel="0" collapsed="false">
      <c r="B2" s="29" t="s">
        <v>79</v>
      </c>
      <c r="C2" s="29"/>
      <c r="D2" s="29"/>
      <c r="E2" s="29"/>
    </row>
    <row r="3" customFormat="false" ht="7.5" hidden="false" customHeight="true" outlineLevel="0" collapsed="false"/>
    <row r="4" customFormat="false" ht="21.75" hidden="false" customHeight="true" outlineLevel="0" collapsed="false">
      <c r="B4" s="54" t="s">
        <v>80</v>
      </c>
      <c r="C4" s="54" t="s">
        <v>75</v>
      </c>
      <c r="D4" s="54" t="s">
        <v>81</v>
      </c>
      <c r="E4" s="54" t="s">
        <v>82</v>
      </c>
    </row>
    <row r="5" customFormat="false" ht="21.75" hidden="false" customHeight="true" outlineLevel="0" collapsed="false">
      <c r="B5" s="4" t="s">
        <v>83</v>
      </c>
      <c r="C5" s="4"/>
      <c r="D5" s="4"/>
      <c r="E5" s="4"/>
    </row>
    <row r="6" customFormat="false" ht="21.75" hidden="false" customHeight="true" outlineLevel="0" collapsed="false">
      <c r="B6" s="32" t="s">
        <v>84</v>
      </c>
      <c r="C6" s="20" t="n">
        <f aca="false">'🚗 Mileage &amp; Transit'!H38</f>
        <v>0</v>
      </c>
      <c r="D6" s="55"/>
      <c r="E6" s="56" t="s">
        <v>85</v>
      </c>
    </row>
    <row r="7" customFormat="false" ht="21.75" hidden="false" customHeight="true" outlineLevel="0" collapsed="false">
      <c r="B7" s="12" t="s">
        <v>86</v>
      </c>
      <c r="C7" s="20" t="n">
        <f aca="false">'🚗 Mileage &amp; Transit'!G63</f>
        <v>0</v>
      </c>
      <c r="D7" s="55"/>
      <c r="E7" s="57" t="s">
        <v>87</v>
      </c>
    </row>
    <row r="8" customFormat="false" ht="21.75" hidden="false" customHeight="true" outlineLevel="0" collapsed="false">
      <c r="B8" s="32" t="s">
        <v>88</v>
      </c>
      <c r="C8" s="20" t="n">
        <f aca="false">0</f>
        <v>0</v>
      </c>
      <c r="D8" s="55"/>
      <c r="E8" s="56" t="s">
        <v>89</v>
      </c>
    </row>
    <row r="9" customFormat="false" ht="21.75" hidden="false" customHeight="true" outlineLevel="0" collapsed="false">
      <c r="B9" s="12" t="s">
        <v>90</v>
      </c>
      <c r="C9" s="34" t="n">
        <v>0</v>
      </c>
      <c r="D9" s="55"/>
      <c r="E9" s="57" t="s">
        <v>91</v>
      </c>
    </row>
    <row r="10" customFormat="false" ht="21.75" hidden="false" customHeight="true" outlineLevel="0" collapsed="false">
      <c r="B10" s="32" t="s">
        <v>92</v>
      </c>
      <c r="C10" s="34" t="n">
        <v>0</v>
      </c>
      <c r="D10" s="55"/>
      <c r="E10" s="56" t="s">
        <v>93</v>
      </c>
    </row>
    <row r="11" customFormat="false" ht="21.75" hidden="false" customHeight="true" outlineLevel="0" collapsed="false">
      <c r="B11" s="12" t="s">
        <v>94</v>
      </c>
      <c r="C11" s="34" t="n">
        <v>0</v>
      </c>
      <c r="D11" s="55"/>
      <c r="E11" s="57" t="s">
        <v>95</v>
      </c>
    </row>
    <row r="12" customFormat="false" ht="21.75" hidden="false" customHeight="true" outlineLevel="0" collapsed="false">
      <c r="B12" s="58" t="s">
        <v>96</v>
      </c>
      <c r="C12" s="38" t="n">
        <f aca="false">SUM(D8:D13)</f>
        <v>0</v>
      </c>
    </row>
    <row r="13" customFormat="false" ht="21.75" hidden="false" customHeight="true" outlineLevel="0" collapsed="false">
      <c r="B13" s="4" t="s">
        <v>97</v>
      </c>
      <c r="C13" s="4"/>
      <c r="D13" s="4"/>
      <c r="E13" s="4"/>
    </row>
    <row r="14" customFormat="false" ht="21.75" hidden="false" customHeight="true" outlineLevel="0" collapsed="false">
      <c r="B14" s="32" t="s">
        <v>98</v>
      </c>
      <c r="C14" s="34" t="n">
        <v>0</v>
      </c>
      <c r="D14" s="55"/>
      <c r="E14" s="56" t="s">
        <v>99</v>
      </c>
    </row>
    <row r="15" customFormat="false" ht="21.75" hidden="false" customHeight="true" outlineLevel="0" collapsed="false">
      <c r="B15" s="12" t="s">
        <v>100</v>
      </c>
      <c r="C15" s="34" t="n">
        <v>0</v>
      </c>
      <c r="D15" s="55"/>
      <c r="E15" s="57" t="s">
        <v>101</v>
      </c>
    </row>
    <row r="16" customFormat="false" ht="21.75" hidden="false" customHeight="true" outlineLevel="0" collapsed="false">
      <c r="B16" s="32" t="s">
        <v>102</v>
      </c>
      <c r="C16" s="34" t="n">
        <v>0</v>
      </c>
      <c r="D16" s="55"/>
      <c r="E16" s="56" t="s">
        <v>103</v>
      </c>
    </row>
    <row r="17" customFormat="false" ht="21.75" hidden="false" customHeight="true" outlineLevel="0" collapsed="false">
      <c r="B17" s="12" t="s">
        <v>104</v>
      </c>
      <c r="C17" s="34" t="n">
        <v>0</v>
      </c>
      <c r="D17" s="55"/>
      <c r="E17" s="57"/>
    </row>
    <row r="18" customFormat="false" ht="21.75" hidden="false" customHeight="true" outlineLevel="0" collapsed="false">
      <c r="B18" s="58" t="s">
        <v>105</v>
      </c>
      <c r="C18" s="38" t="n">
        <f aca="false">SUM(D17:D20)</f>
        <v>0</v>
      </c>
    </row>
    <row r="19" customFormat="false" ht="21.75" hidden="false" customHeight="true" outlineLevel="0" collapsed="false">
      <c r="B19" s="4" t="s">
        <v>106</v>
      </c>
      <c r="C19" s="4"/>
      <c r="D19" s="4"/>
      <c r="E19" s="4"/>
    </row>
    <row r="20" customFormat="false" ht="21.75" hidden="false" customHeight="true" outlineLevel="0" collapsed="false">
      <c r="B20" s="32" t="s">
        <v>107</v>
      </c>
      <c r="C20" s="34" t="n">
        <v>0</v>
      </c>
      <c r="D20" s="55"/>
      <c r="E20" s="56" t="s">
        <v>108</v>
      </c>
    </row>
    <row r="21" customFormat="false" ht="21.75" hidden="false" customHeight="true" outlineLevel="0" collapsed="false">
      <c r="B21" s="12" t="s">
        <v>109</v>
      </c>
      <c r="C21" s="34" t="n">
        <v>0</v>
      </c>
      <c r="D21" s="55"/>
      <c r="E21" s="57" t="s">
        <v>110</v>
      </c>
    </row>
    <row r="22" customFormat="false" ht="21.75" hidden="false" customHeight="true" outlineLevel="0" collapsed="false">
      <c r="B22" s="32" t="s">
        <v>111</v>
      </c>
      <c r="C22" s="34" t="n">
        <v>0</v>
      </c>
      <c r="D22" s="55"/>
      <c r="E22" s="56" t="s">
        <v>112</v>
      </c>
    </row>
    <row r="23" customFormat="false" ht="21.75" hidden="false" customHeight="true" outlineLevel="0" collapsed="false">
      <c r="B23" s="12" t="s">
        <v>113</v>
      </c>
      <c r="C23" s="34" t="n">
        <v>0</v>
      </c>
      <c r="D23" s="55"/>
      <c r="E23" s="57" t="s">
        <v>114</v>
      </c>
    </row>
    <row r="24" customFormat="false" ht="21.75" hidden="false" customHeight="true" outlineLevel="0" collapsed="false">
      <c r="B24" s="32" t="s">
        <v>115</v>
      </c>
      <c r="C24" s="34" t="n">
        <v>0</v>
      </c>
      <c r="D24" s="55"/>
      <c r="E24" s="56" t="s">
        <v>116</v>
      </c>
    </row>
    <row r="25" customFormat="false" ht="21.75" hidden="false" customHeight="true" outlineLevel="0" collapsed="false">
      <c r="B25" s="12" t="s">
        <v>117</v>
      </c>
      <c r="C25" s="34" t="n">
        <v>0</v>
      </c>
      <c r="D25" s="55"/>
      <c r="E25" s="57" t="s">
        <v>118</v>
      </c>
    </row>
    <row r="26" customFormat="false" ht="21.75" hidden="false" customHeight="true" outlineLevel="0" collapsed="false">
      <c r="B26" s="32" t="s">
        <v>119</v>
      </c>
      <c r="C26" s="34" t="n">
        <v>0</v>
      </c>
      <c r="D26" s="55"/>
      <c r="E26" s="56" t="s">
        <v>120</v>
      </c>
    </row>
    <row r="27" customFormat="false" ht="21.75" hidden="false" customHeight="true" outlineLevel="0" collapsed="false">
      <c r="B27" s="12" t="s">
        <v>121</v>
      </c>
      <c r="C27" s="34" t="n">
        <v>0</v>
      </c>
      <c r="D27" s="55"/>
      <c r="E27" s="57"/>
    </row>
    <row r="28" customFormat="false" ht="21.75" hidden="false" customHeight="true" outlineLevel="0" collapsed="false">
      <c r="B28" s="32" t="s">
        <v>122</v>
      </c>
      <c r="C28" s="34" t="n">
        <v>0</v>
      </c>
      <c r="D28" s="55"/>
      <c r="E28" s="56"/>
    </row>
    <row r="29" customFormat="false" ht="21.75" hidden="false" customHeight="true" outlineLevel="0" collapsed="false">
      <c r="B29" s="12" t="s">
        <v>123</v>
      </c>
      <c r="C29" s="34" t="n">
        <v>0</v>
      </c>
      <c r="D29" s="55"/>
      <c r="E29" s="57"/>
    </row>
    <row r="30" customFormat="false" ht="21.75" hidden="false" customHeight="true" outlineLevel="0" collapsed="false">
      <c r="B30" s="32" t="s">
        <v>124</v>
      </c>
      <c r="C30" s="34" t="n">
        <v>0</v>
      </c>
      <c r="D30" s="55"/>
      <c r="E30" s="56"/>
    </row>
    <row r="31" customFormat="false" ht="21.75" hidden="false" customHeight="true" outlineLevel="0" collapsed="false">
      <c r="B31" s="58" t="s">
        <v>125</v>
      </c>
      <c r="C31" s="38" t="n">
        <f aca="false">SUM(D23:D33)</f>
        <v>0</v>
      </c>
    </row>
    <row r="32" customFormat="false" ht="21.75" hidden="false" customHeight="true" outlineLevel="0" collapsed="false">
      <c r="B32" s="4" t="s">
        <v>126</v>
      </c>
      <c r="C32" s="4"/>
      <c r="D32" s="4"/>
      <c r="E32" s="4"/>
    </row>
    <row r="33" customFormat="false" ht="21.75" hidden="false" customHeight="true" outlineLevel="0" collapsed="false">
      <c r="B33" s="12" t="s">
        <v>127</v>
      </c>
      <c r="C33" s="34" t="n">
        <v>0</v>
      </c>
      <c r="D33" s="55"/>
      <c r="E33" s="57" t="s">
        <v>128</v>
      </c>
    </row>
    <row r="34" customFormat="false" ht="21.75" hidden="false" customHeight="true" outlineLevel="0" collapsed="false">
      <c r="B34" s="32" t="s">
        <v>129</v>
      </c>
      <c r="C34" s="34" t="n">
        <v>0</v>
      </c>
      <c r="D34" s="55"/>
      <c r="E34" s="56" t="s">
        <v>130</v>
      </c>
    </row>
    <row r="35" customFormat="false" ht="21.75" hidden="false" customHeight="true" outlineLevel="0" collapsed="false">
      <c r="B35" s="12" t="s">
        <v>131</v>
      </c>
      <c r="C35" s="34" t="n">
        <v>0</v>
      </c>
      <c r="D35" s="55"/>
      <c r="E35" s="57"/>
    </row>
    <row r="36" customFormat="false" ht="21.75" hidden="false" customHeight="true" outlineLevel="0" collapsed="false">
      <c r="B36" s="32" t="s">
        <v>132</v>
      </c>
      <c r="C36" s="34" t="n">
        <v>0</v>
      </c>
      <c r="D36" s="55"/>
      <c r="E36" s="56" t="s">
        <v>133</v>
      </c>
    </row>
    <row r="37" customFormat="false" ht="21.75" hidden="false" customHeight="true" outlineLevel="0" collapsed="false">
      <c r="B37" s="12" t="s">
        <v>134</v>
      </c>
      <c r="C37" s="34" t="n">
        <v>0</v>
      </c>
      <c r="D37" s="55"/>
      <c r="E37" s="57" t="s">
        <v>135</v>
      </c>
    </row>
    <row r="38" customFormat="false" ht="21.75" hidden="false" customHeight="true" outlineLevel="0" collapsed="false">
      <c r="B38" s="32" t="s">
        <v>136</v>
      </c>
      <c r="C38" s="34" t="n">
        <v>0</v>
      </c>
      <c r="D38" s="55"/>
      <c r="E38" s="56"/>
    </row>
    <row r="39" customFormat="false" ht="21.75" hidden="false" customHeight="true" outlineLevel="0" collapsed="false">
      <c r="B39" s="12" t="s">
        <v>137</v>
      </c>
      <c r="C39" s="34" t="n">
        <v>0</v>
      </c>
      <c r="D39" s="55"/>
      <c r="E39" s="57"/>
    </row>
    <row r="40" customFormat="false" ht="21.75" hidden="false" customHeight="true" outlineLevel="0" collapsed="false">
      <c r="B40" s="32" t="s">
        <v>138</v>
      </c>
      <c r="C40" s="34" t="n">
        <v>0</v>
      </c>
      <c r="D40" s="55"/>
      <c r="E40" s="56"/>
    </row>
    <row r="41" customFormat="false" ht="21.75" hidden="false" customHeight="true" outlineLevel="0" collapsed="false">
      <c r="B41" s="12" t="s">
        <v>139</v>
      </c>
      <c r="C41" s="34" t="n">
        <v>0</v>
      </c>
      <c r="D41" s="55"/>
      <c r="E41" s="57" t="s">
        <v>140</v>
      </c>
    </row>
    <row r="42" customFormat="false" ht="21.75" hidden="false" customHeight="true" outlineLevel="0" collapsed="false">
      <c r="B42" s="32" t="s">
        <v>141</v>
      </c>
      <c r="C42" s="34" t="n">
        <v>0</v>
      </c>
      <c r="D42" s="55"/>
      <c r="E42" s="56" t="s">
        <v>142</v>
      </c>
    </row>
    <row r="43" customFormat="false" ht="21.75" hidden="false" customHeight="true" outlineLevel="0" collapsed="false">
      <c r="B43" s="12" t="s">
        <v>143</v>
      </c>
      <c r="C43" s="34" t="n">
        <v>0</v>
      </c>
      <c r="D43" s="55"/>
      <c r="E43" s="57" t="s">
        <v>144</v>
      </c>
    </row>
    <row r="44" customFormat="false" ht="21.75" hidden="false" customHeight="true" outlineLevel="0" collapsed="false">
      <c r="B44" s="32" t="s">
        <v>145</v>
      </c>
      <c r="C44" s="34" t="n">
        <v>0</v>
      </c>
      <c r="D44" s="55"/>
      <c r="E44" s="56" t="s">
        <v>146</v>
      </c>
    </row>
    <row r="45" customFormat="false" ht="21.75" hidden="false" customHeight="true" outlineLevel="0" collapsed="false">
      <c r="B45" s="12" t="s">
        <v>147</v>
      </c>
      <c r="C45" s="34" t="n">
        <v>0</v>
      </c>
      <c r="D45" s="55"/>
      <c r="E45" s="57" t="s">
        <v>148</v>
      </c>
    </row>
    <row r="46" customFormat="false" ht="21.75" hidden="false" customHeight="true" outlineLevel="0" collapsed="false">
      <c r="B46" s="32" t="s">
        <v>149</v>
      </c>
      <c r="C46" s="34" t="n">
        <v>0</v>
      </c>
      <c r="D46" s="55"/>
      <c r="E46" s="56"/>
    </row>
    <row r="47" customFormat="false" ht="21.75" hidden="false" customHeight="true" outlineLevel="0" collapsed="false">
      <c r="B47" s="58" t="s">
        <v>150</v>
      </c>
      <c r="C47" s="38" t="n">
        <f aca="false">SUM(D36:D49)</f>
        <v>0</v>
      </c>
    </row>
    <row r="48" customFormat="false" ht="21.75" hidden="false" customHeight="true" outlineLevel="0" collapsed="false">
      <c r="B48" s="4" t="s">
        <v>151</v>
      </c>
      <c r="C48" s="4"/>
      <c r="D48" s="4"/>
      <c r="E48" s="4"/>
    </row>
    <row r="49" customFormat="false" ht="21.75" hidden="false" customHeight="true" outlineLevel="0" collapsed="false">
      <c r="B49" s="12" t="s">
        <v>152</v>
      </c>
      <c r="C49" s="34" t="n">
        <v>0</v>
      </c>
      <c r="D49" s="55"/>
      <c r="E49" s="57" t="s">
        <v>153</v>
      </c>
    </row>
    <row r="50" customFormat="false" ht="21.75" hidden="false" customHeight="true" outlineLevel="0" collapsed="false">
      <c r="B50" s="32" t="s">
        <v>154</v>
      </c>
      <c r="C50" s="34" t="n">
        <v>0</v>
      </c>
      <c r="D50" s="55"/>
      <c r="E50" s="56" t="s">
        <v>155</v>
      </c>
    </row>
    <row r="51" customFormat="false" ht="21.75" hidden="false" customHeight="true" outlineLevel="0" collapsed="false">
      <c r="B51" s="12" t="s">
        <v>156</v>
      </c>
      <c r="C51" s="34" t="n">
        <v>0</v>
      </c>
      <c r="D51" s="55"/>
      <c r="E51" s="57"/>
    </row>
    <row r="52" customFormat="false" ht="21.75" hidden="false" customHeight="true" outlineLevel="0" collapsed="false">
      <c r="B52" s="32" t="s">
        <v>157</v>
      </c>
      <c r="C52" s="34" t="n">
        <v>0</v>
      </c>
      <c r="D52" s="55"/>
      <c r="E52" s="56" t="s">
        <v>158</v>
      </c>
    </row>
    <row r="53" customFormat="false" ht="21.75" hidden="false" customHeight="true" outlineLevel="0" collapsed="false">
      <c r="B53" s="12" t="s">
        <v>159</v>
      </c>
      <c r="C53" s="34" t="n">
        <v>0</v>
      </c>
      <c r="D53" s="55"/>
      <c r="E53" s="57"/>
    </row>
    <row r="54" customFormat="false" ht="21.75" hidden="false" customHeight="true" outlineLevel="0" collapsed="false">
      <c r="B54" s="32" t="s">
        <v>160</v>
      </c>
      <c r="C54" s="34" t="n">
        <v>0</v>
      </c>
      <c r="D54" s="55"/>
      <c r="E54" s="56" t="s">
        <v>161</v>
      </c>
    </row>
    <row r="55" customFormat="false" ht="21.75" hidden="false" customHeight="true" outlineLevel="0" collapsed="false">
      <c r="B55" s="12" t="s">
        <v>162</v>
      </c>
      <c r="C55" s="34" t="n">
        <v>0</v>
      </c>
      <c r="D55" s="55"/>
      <c r="E55" s="57" t="s">
        <v>163</v>
      </c>
    </row>
    <row r="56" customFormat="false" ht="21.75" hidden="false" customHeight="true" outlineLevel="0" collapsed="false">
      <c r="B56" s="32" t="s">
        <v>164</v>
      </c>
      <c r="C56" s="34" t="n">
        <v>0</v>
      </c>
      <c r="D56" s="55"/>
      <c r="E56" s="56"/>
    </row>
    <row r="57" customFormat="false" ht="21.75" hidden="false" customHeight="true" outlineLevel="0" collapsed="false">
      <c r="B57" s="12" t="s">
        <v>165</v>
      </c>
      <c r="C57" s="34" t="n">
        <v>0</v>
      </c>
      <c r="D57" s="55"/>
      <c r="E57" s="57" t="s">
        <v>166</v>
      </c>
    </row>
    <row r="58" customFormat="false" ht="21.75" hidden="false" customHeight="true" outlineLevel="0" collapsed="false">
      <c r="B58" s="32" t="s">
        <v>167</v>
      </c>
      <c r="C58" s="34" t="n">
        <v>0</v>
      </c>
      <c r="D58" s="55"/>
      <c r="E58" s="56" t="s">
        <v>168</v>
      </c>
    </row>
    <row r="59" customFormat="false" ht="21.75" hidden="false" customHeight="true" outlineLevel="0" collapsed="false">
      <c r="B59" s="12" t="s">
        <v>169</v>
      </c>
      <c r="C59" s="34" t="n">
        <v>0</v>
      </c>
      <c r="D59" s="55"/>
      <c r="E59" s="57" t="s">
        <v>170</v>
      </c>
    </row>
    <row r="60" customFormat="false" ht="21.75" hidden="false" customHeight="true" outlineLevel="0" collapsed="false">
      <c r="B60" s="32" t="s">
        <v>171</v>
      </c>
      <c r="C60" s="34" t="n">
        <v>0</v>
      </c>
      <c r="D60" s="55"/>
      <c r="E60" s="56" t="s">
        <v>172</v>
      </c>
    </row>
    <row r="61" customFormat="false" ht="21.75" hidden="false" customHeight="true" outlineLevel="0" collapsed="false">
      <c r="B61" s="12" t="s">
        <v>173</v>
      </c>
      <c r="C61" s="34" t="n">
        <v>0</v>
      </c>
      <c r="D61" s="55"/>
      <c r="E61" s="57" t="s">
        <v>174</v>
      </c>
    </row>
    <row r="62" customFormat="false" ht="21.75" hidden="false" customHeight="true" outlineLevel="0" collapsed="false">
      <c r="B62" s="58" t="s">
        <v>175</v>
      </c>
      <c r="C62" s="38" t="n">
        <f aca="false">SUM(D52:D64)</f>
        <v>0</v>
      </c>
    </row>
    <row r="63" customFormat="false" ht="21.75" hidden="false" customHeight="true" outlineLevel="0" collapsed="false">
      <c r="B63" s="4" t="s">
        <v>176</v>
      </c>
      <c r="C63" s="4"/>
      <c r="D63" s="4"/>
      <c r="E63" s="4"/>
    </row>
    <row r="64" customFormat="false" ht="21.75" hidden="false" customHeight="true" outlineLevel="0" collapsed="false">
      <c r="B64" s="32" t="s">
        <v>177</v>
      </c>
      <c r="C64" s="34" t="n">
        <v>0</v>
      </c>
      <c r="D64" s="55"/>
      <c r="E64" s="56" t="s">
        <v>178</v>
      </c>
    </row>
    <row r="65" customFormat="false" ht="21.75" hidden="false" customHeight="true" outlineLevel="0" collapsed="false">
      <c r="B65" s="12" t="s">
        <v>179</v>
      </c>
      <c r="C65" s="34" t="n">
        <v>0</v>
      </c>
      <c r="D65" s="55"/>
      <c r="E65" s="57" t="s">
        <v>180</v>
      </c>
    </row>
    <row r="66" customFormat="false" ht="21.75" hidden="false" customHeight="true" outlineLevel="0" collapsed="false">
      <c r="B66" s="32" t="s">
        <v>181</v>
      </c>
      <c r="C66" s="34" t="n">
        <v>0</v>
      </c>
      <c r="D66" s="55"/>
      <c r="E66" s="56" t="s">
        <v>182</v>
      </c>
    </row>
    <row r="67" customFormat="false" ht="21.75" hidden="false" customHeight="true" outlineLevel="0" collapsed="false">
      <c r="B67" s="12" t="s">
        <v>183</v>
      </c>
      <c r="C67" s="34" t="n">
        <v>0</v>
      </c>
      <c r="D67" s="55"/>
      <c r="E67" s="57" t="s">
        <v>182</v>
      </c>
    </row>
    <row r="68" customFormat="false" ht="21.75" hidden="false" customHeight="true" outlineLevel="0" collapsed="false">
      <c r="B68" s="58" t="s">
        <v>184</v>
      </c>
      <c r="C68" s="38" t="n">
        <f aca="false">SUM(D67:D70)</f>
        <v>0</v>
      </c>
    </row>
    <row r="69" customFormat="false" ht="21.75" hidden="false" customHeight="true" outlineLevel="0" collapsed="false">
      <c r="B69" s="4" t="s">
        <v>185</v>
      </c>
      <c r="C69" s="4"/>
      <c r="D69" s="4"/>
      <c r="E69" s="4"/>
    </row>
    <row r="70" customFormat="false" ht="21.75" hidden="false" customHeight="true" outlineLevel="0" collapsed="false">
      <c r="B70" s="32" t="s">
        <v>186</v>
      </c>
      <c r="C70" s="34" t="n">
        <v>0</v>
      </c>
      <c r="D70" s="55"/>
      <c r="E70" s="56" t="s">
        <v>187</v>
      </c>
    </row>
    <row r="71" customFormat="false" ht="21.75" hidden="false" customHeight="true" outlineLevel="0" collapsed="false">
      <c r="B71" s="12" t="s">
        <v>188</v>
      </c>
      <c r="C71" s="34" t="n">
        <v>0</v>
      </c>
      <c r="D71" s="55"/>
      <c r="E71" s="57" t="s">
        <v>189</v>
      </c>
    </row>
    <row r="72" customFormat="false" ht="21.75" hidden="false" customHeight="true" outlineLevel="0" collapsed="false">
      <c r="B72" s="32" t="s">
        <v>190</v>
      </c>
      <c r="C72" s="34" t="n">
        <v>0</v>
      </c>
      <c r="D72" s="55"/>
      <c r="E72" s="56" t="s">
        <v>191</v>
      </c>
    </row>
    <row r="73" customFormat="false" ht="21.75" hidden="false" customHeight="true" outlineLevel="0" collapsed="false">
      <c r="B73" s="58" t="s">
        <v>192</v>
      </c>
      <c r="C73" s="38" t="n">
        <f aca="false">SUM(D73:D75)</f>
        <v>0</v>
      </c>
    </row>
    <row r="74" customFormat="false" ht="21.75" hidden="false" customHeight="true" outlineLevel="0" collapsed="false">
      <c r="B74" s="4" t="s">
        <v>193</v>
      </c>
      <c r="C74" s="4"/>
      <c r="D74" s="4"/>
      <c r="E74" s="4"/>
    </row>
    <row r="75" customFormat="false" ht="21.75" hidden="false" customHeight="true" outlineLevel="0" collapsed="false">
      <c r="B75" s="12" t="s">
        <v>194</v>
      </c>
      <c r="C75" s="34" t="n">
        <v>0</v>
      </c>
      <c r="D75" s="55"/>
      <c r="E75" s="57" t="s">
        <v>195</v>
      </c>
    </row>
    <row r="76" customFormat="false" ht="21.75" hidden="false" customHeight="true" outlineLevel="0" collapsed="false">
      <c r="B76" s="32" t="s">
        <v>196</v>
      </c>
      <c r="C76" s="34" t="n">
        <v>0</v>
      </c>
      <c r="D76" s="55"/>
      <c r="E76" s="56"/>
    </row>
    <row r="77" customFormat="false" ht="21.75" hidden="false" customHeight="true" outlineLevel="0" collapsed="false">
      <c r="B77" s="12" t="s">
        <v>197</v>
      </c>
      <c r="C77" s="34" t="n">
        <v>0</v>
      </c>
      <c r="D77" s="55"/>
      <c r="E77" s="57" t="s">
        <v>198</v>
      </c>
    </row>
    <row r="78" customFormat="false" ht="21.75" hidden="false" customHeight="true" outlineLevel="0" collapsed="false">
      <c r="B78" s="32" t="s">
        <v>199</v>
      </c>
      <c r="C78" s="34" t="n">
        <v>0</v>
      </c>
      <c r="D78" s="55"/>
      <c r="E78" s="56" t="s">
        <v>200</v>
      </c>
    </row>
    <row r="79" customFormat="false" ht="21.75" hidden="false" customHeight="true" outlineLevel="0" collapsed="false">
      <c r="B79" s="12" t="s">
        <v>201</v>
      </c>
      <c r="C79" s="34" t="n">
        <v>0</v>
      </c>
      <c r="D79" s="55"/>
      <c r="E79" s="57"/>
    </row>
    <row r="80" customFormat="false" ht="21.75" hidden="false" customHeight="true" outlineLevel="0" collapsed="false">
      <c r="B80" s="58" t="s">
        <v>202</v>
      </c>
      <c r="C80" s="38" t="n">
        <f aca="false">SUM(D78:D82)</f>
        <v>0</v>
      </c>
    </row>
    <row r="81" customFormat="false" ht="21.75" hidden="false" customHeight="true" outlineLevel="0" collapsed="false">
      <c r="B81" s="4" t="s">
        <v>203</v>
      </c>
      <c r="C81" s="4"/>
      <c r="D81" s="4"/>
      <c r="E81" s="4"/>
    </row>
    <row r="82" customFormat="false" ht="21.75" hidden="false" customHeight="true" outlineLevel="0" collapsed="false">
      <c r="B82" s="32" t="s">
        <v>204</v>
      </c>
      <c r="C82" s="34" t="n">
        <v>0</v>
      </c>
      <c r="D82" s="55"/>
      <c r="E82" s="56" t="s">
        <v>205</v>
      </c>
    </row>
    <row r="83" customFormat="false" ht="21.75" hidden="false" customHeight="true" outlineLevel="0" collapsed="false">
      <c r="B83" s="12" t="s">
        <v>206</v>
      </c>
      <c r="C83" s="34" t="n">
        <v>0</v>
      </c>
      <c r="D83" s="55"/>
      <c r="E83" s="57"/>
    </row>
    <row r="84" customFormat="false" ht="21.75" hidden="false" customHeight="true" outlineLevel="0" collapsed="false">
      <c r="B84" s="32" t="s">
        <v>207</v>
      </c>
      <c r="C84" s="34" t="n">
        <v>0</v>
      </c>
      <c r="D84" s="55"/>
      <c r="E84" s="56"/>
    </row>
    <row r="85" customFormat="false" ht="21.75" hidden="false" customHeight="true" outlineLevel="0" collapsed="false">
      <c r="B85" s="12" t="s">
        <v>208</v>
      </c>
      <c r="C85" s="34" t="n">
        <v>0</v>
      </c>
      <c r="D85" s="55"/>
      <c r="E85" s="57"/>
    </row>
    <row r="86" customFormat="false" ht="21.75" hidden="false" customHeight="true" outlineLevel="0" collapsed="false">
      <c r="B86" s="32" t="s">
        <v>209</v>
      </c>
      <c r="C86" s="34" t="n">
        <v>0</v>
      </c>
      <c r="D86" s="55"/>
      <c r="E86" s="56" t="s">
        <v>210</v>
      </c>
    </row>
    <row r="87" customFormat="false" ht="21.75" hidden="false" customHeight="true" outlineLevel="0" collapsed="false">
      <c r="B87" s="12" t="s">
        <v>211</v>
      </c>
      <c r="C87" s="34" t="n">
        <v>0</v>
      </c>
      <c r="D87" s="55"/>
      <c r="E87" s="57"/>
    </row>
    <row r="88" customFormat="false" ht="21.75" hidden="false" customHeight="true" outlineLevel="0" collapsed="false">
      <c r="B88" s="58" t="s">
        <v>212</v>
      </c>
      <c r="C88" s="38" t="n">
        <f aca="false">SUM(D85:D90)</f>
        <v>0</v>
      </c>
    </row>
    <row r="89" customFormat="false" ht="21.75" hidden="false" customHeight="true" outlineLevel="0" collapsed="false">
      <c r="B89" s="4" t="s">
        <v>213</v>
      </c>
      <c r="C89" s="4"/>
      <c r="D89" s="4"/>
      <c r="E89" s="4"/>
    </row>
    <row r="90" customFormat="false" ht="21.75" hidden="false" customHeight="true" outlineLevel="0" collapsed="false">
      <c r="B90" s="32" t="s">
        <v>214</v>
      </c>
      <c r="C90" s="34" t="n">
        <v>0</v>
      </c>
      <c r="D90" s="55"/>
      <c r="E90" s="56" t="s">
        <v>215</v>
      </c>
    </row>
    <row r="91" customFormat="false" ht="21.75" hidden="false" customHeight="true" outlineLevel="0" collapsed="false">
      <c r="B91" s="12" t="s">
        <v>216</v>
      </c>
      <c r="C91" s="34" t="n">
        <v>0</v>
      </c>
      <c r="D91" s="55"/>
      <c r="E91" s="57"/>
    </row>
    <row r="92" customFormat="false" ht="21.75" hidden="false" customHeight="true" outlineLevel="0" collapsed="false">
      <c r="B92" s="32" t="s">
        <v>217</v>
      </c>
      <c r="C92" s="34" t="n">
        <v>0</v>
      </c>
      <c r="D92" s="55"/>
      <c r="E92" s="56" t="s">
        <v>218</v>
      </c>
    </row>
    <row r="93" customFormat="false" ht="21.75" hidden="false" customHeight="true" outlineLevel="0" collapsed="false">
      <c r="B93" s="12" t="s">
        <v>219</v>
      </c>
      <c r="C93" s="34" t="n">
        <v>0</v>
      </c>
      <c r="D93" s="55"/>
      <c r="E93" s="57" t="s">
        <v>220</v>
      </c>
    </row>
    <row r="94" customFormat="false" ht="21.75" hidden="false" customHeight="true" outlineLevel="0" collapsed="false">
      <c r="B94" s="32" t="s">
        <v>221</v>
      </c>
      <c r="C94" s="34" t="n">
        <v>0</v>
      </c>
      <c r="D94" s="55"/>
      <c r="E94" s="56"/>
    </row>
    <row r="95" customFormat="false" ht="21.75" hidden="false" customHeight="true" outlineLevel="0" collapsed="false">
      <c r="B95" s="12" t="s">
        <v>221</v>
      </c>
      <c r="C95" s="34" t="n">
        <v>0</v>
      </c>
      <c r="D95" s="55"/>
      <c r="E95" s="57"/>
    </row>
    <row r="96" customFormat="false" ht="21.75" hidden="false" customHeight="true" outlineLevel="0" collapsed="false">
      <c r="B96" s="58" t="s">
        <v>222</v>
      </c>
      <c r="C96" s="38" t="n">
        <f aca="false">SUM(D93:D98)</f>
        <v>0</v>
      </c>
    </row>
    <row r="98" customFormat="false" ht="31.5" hidden="false" customHeight="true" outlineLevel="0" collapsed="false">
      <c r="B98" s="59" t="s">
        <v>223</v>
      </c>
      <c r="C98" s="22" t="n">
        <f aca="false">C12+C18+C31+C47+C62+C68+C73+C80+C88+C96</f>
        <v>0</v>
      </c>
    </row>
  </sheetData>
  <mergeCells count="12">
    <mergeCell ref="B1:E1"/>
    <mergeCell ref="B2:E2"/>
    <mergeCell ref="B5:E5"/>
    <mergeCell ref="B13:E13"/>
    <mergeCell ref="B19:E19"/>
    <mergeCell ref="B32:E32"/>
    <mergeCell ref="B48:E48"/>
    <mergeCell ref="B63:E63"/>
    <mergeCell ref="B69:E69"/>
    <mergeCell ref="B74:E74"/>
    <mergeCell ref="B81:E81"/>
    <mergeCell ref="B89:E8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B1:F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3" min="3" style="1" width="18"/>
    <col collapsed="false" customWidth="true" hidden="false" outlineLevel="0" max="4" min="4" style="1" width="14"/>
    <col collapsed="false" customWidth="true" hidden="false" outlineLevel="0" max="5" min="5" style="1" width="18"/>
    <col collapsed="false" customWidth="true" hidden="false" outlineLevel="0" max="6" min="6" style="1" width="28"/>
  </cols>
  <sheetData>
    <row r="1" customFormat="false" ht="39.75" hidden="false" customHeight="true" outlineLevel="0" collapsed="false">
      <c r="B1" s="60" t="s">
        <v>224</v>
      </c>
      <c r="C1" s="60"/>
      <c r="D1" s="60"/>
      <c r="E1" s="60"/>
      <c r="F1" s="60"/>
    </row>
    <row r="2" customFormat="false" ht="19.5" hidden="false" customHeight="true" outlineLevel="0" collapsed="false">
      <c r="B2" s="29" t="s">
        <v>225</v>
      </c>
      <c r="C2" s="29"/>
      <c r="D2" s="29"/>
      <c r="E2" s="29"/>
      <c r="F2" s="29"/>
    </row>
    <row r="3" customFormat="false" ht="7.5" hidden="false" customHeight="true" outlineLevel="0" collapsed="false"/>
    <row r="4" customFormat="false" ht="21.75" hidden="false" customHeight="true" outlineLevel="0" collapsed="false">
      <c r="B4" s="61" t="s">
        <v>226</v>
      </c>
      <c r="C4" s="61"/>
      <c r="D4" s="61"/>
      <c r="E4" s="61"/>
      <c r="F4" s="61"/>
    </row>
    <row r="5" customFormat="false" ht="19.5" hidden="false" customHeight="true" outlineLevel="0" collapsed="false">
      <c r="B5" s="5" t="s">
        <v>227</v>
      </c>
    </row>
    <row r="6" customFormat="false" ht="19.5" hidden="false" customHeight="true" outlineLevel="0" collapsed="false">
      <c r="B6" s="62" t="s">
        <v>228</v>
      </c>
      <c r="E6" s="63" t="s">
        <v>229</v>
      </c>
    </row>
    <row r="7" customFormat="false" ht="19.5" hidden="false" customHeight="true" outlineLevel="0" collapsed="false">
      <c r="B7" s="62" t="s">
        <v>230</v>
      </c>
    </row>
    <row r="8" customFormat="false" ht="7.5" hidden="false" customHeight="true" outlineLevel="0" collapsed="false">
      <c r="B8" s="62"/>
    </row>
    <row r="9" customFormat="false" ht="19.5" hidden="false" customHeight="true" outlineLevel="0" collapsed="false">
      <c r="B9" s="5" t="s">
        <v>231</v>
      </c>
      <c r="E9" s="63" t="s">
        <v>232</v>
      </c>
    </row>
    <row r="10" customFormat="false" ht="7.5" hidden="false" customHeight="true" outlineLevel="0" collapsed="false"/>
    <row r="11" customFormat="false" ht="21.75" hidden="false" customHeight="true" outlineLevel="0" collapsed="false">
      <c r="B11" s="64" t="s">
        <v>233</v>
      </c>
      <c r="C11" s="64"/>
      <c r="D11" s="64"/>
      <c r="E11" s="64"/>
      <c r="F11" s="64"/>
    </row>
    <row r="12" customFormat="false" ht="21.75" hidden="false" customHeight="true" outlineLevel="0" collapsed="false">
      <c r="B12" s="24" t="s">
        <v>234</v>
      </c>
      <c r="C12" s="65" t="n">
        <f aca="false">IFERROR('📊 Dashboard'!C9,0)</f>
        <v>0</v>
      </c>
    </row>
    <row r="13" customFormat="false" ht="21.75" hidden="false" customHeight="true" outlineLevel="0" collapsed="false">
      <c r="B13" s="66" t="s">
        <v>235</v>
      </c>
      <c r="C13" s="67" t="n">
        <f aca="false">ROUND(C12/4,0)</f>
        <v>0</v>
      </c>
    </row>
    <row r="14" customFormat="false" ht="7.5" hidden="false" customHeight="true" outlineLevel="0" collapsed="false"/>
    <row r="15" customFormat="false" ht="21.75" hidden="false" customHeight="true" outlineLevel="0" collapsed="false">
      <c r="B15" s="9" t="s">
        <v>236</v>
      </c>
      <c r="C15" s="9"/>
      <c r="D15" s="9"/>
      <c r="E15" s="9"/>
      <c r="F15" s="9"/>
    </row>
    <row r="16" customFormat="false" ht="21.75" hidden="false" customHeight="true" outlineLevel="0" collapsed="false">
      <c r="B16" s="68" t="s">
        <v>237</v>
      </c>
      <c r="C16" s="68" t="s">
        <v>238</v>
      </c>
      <c r="D16" s="68" t="s">
        <v>239</v>
      </c>
      <c r="E16" s="68" t="s">
        <v>240</v>
      </c>
      <c r="F16" s="68" t="s">
        <v>241</v>
      </c>
    </row>
    <row r="17" customFormat="false" ht="24" hidden="false" customHeight="true" outlineLevel="0" collapsed="false">
      <c r="B17" s="69" t="s">
        <v>242</v>
      </c>
      <c r="C17" s="70" t="s">
        <v>243</v>
      </c>
      <c r="D17" s="71"/>
      <c r="E17" s="72"/>
      <c r="F17" s="73"/>
    </row>
    <row r="18" customFormat="false" ht="24" hidden="false" customHeight="true" outlineLevel="0" collapsed="false">
      <c r="B18" s="69" t="s">
        <v>244</v>
      </c>
      <c r="C18" s="70" t="s">
        <v>245</v>
      </c>
      <c r="D18" s="71"/>
      <c r="E18" s="72"/>
      <c r="F18" s="73"/>
    </row>
    <row r="19" customFormat="false" ht="24" hidden="false" customHeight="true" outlineLevel="0" collapsed="false">
      <c r="B19" s="69" t="s">
        <v>246</v>
      </c>
      <c r="C19" s="70" t="s">
        <v>247</v>
      </c>
      <c r="D19" s="71"/>
      <c r="E19" s="72"/>
      <c r="F19" s="73"/>
    </row>
    <row r="20" customFormat="false" ht="24" hidden="false" customHeight="true" outlineLevel="0" collapsed="false">
      <c r="B20" s="69" t="s">
        <v>248</v>
      </c>
      <c r="C20" s="70" t="s">
        <v>249</v>
      </c>
      <c r="D20" s="71"/>
      <c r="E20" s="72"/>
      <c r="F20" s="73"/>
    </row>
    <row r="21" customFormat="false" ht="25.5" hidden="false" customHeight="true" outlineLevel="0" collapsed="false">
      <c r="B21" s="74" t="s">
        <v>250</v>
      </c>
      <c r="D21" s="52" t="n">
        <f aca="false">SUM(D17:D20)</f>
        <v>0</v>
      </c>
    </row>
    <row r="22" customFormat="false" ht="9.75" hidden="false" customHeight="true" outlineLevel="0" collapsed="false"/>
    <row r="23" customFormat="false" ht="21.75" hidden="false" customHeight="true" outlineLevel="0" collapsed="false">
      <c r="B23" s="23" t="s">
        <v>251</v>
      </c>
      <c r="C23" s="23"/>
      <c r="D23" s="23"/>
      <c r="E23" s="23"/>
      <c r="F23" s="23"/>
    </row>
    <row r="24" customFormat="false" ht="21.75" hidden="false" customHeight="true" outlineLevel="0" collapsed="false">
      <c r="B24" s="75" t="s">
        <v>252</v>
      </c>
      <c r="C24" s="76" t="s">
        <v>253</v>
      </c>
      <c r="D24" s="76"/>
      <c r="E24" s="76"/>
      <c r="F24" s="76"/>
    </row>
    <row r="25" customFormat="false" ht="21.75" hidden="false" customHeight="true" outlineLevel="0" collapsed="false">
      <c r="B25" s="75" t="s">
        <v>254</v>
      </c>
      <c r="C25" s="76" t="s">
        <v>255</v>
      </c>
      <c r="D25" s="76"/>
      <c r="E25" s="76"/>
      <c r="F25" s="76"/>
    </row>
    <row r="26" customFormat="false" ht="21.75" hidden="false" customHeight="true" outlineLevel="0" collapsed="false">
      <c r="B26" s="75" t="s">
        <v>256</v>
      </c>
      <c r="C26" s="76" t="s">
        <v>257</v>
      </c>
      <c r="D26" s="76"/>
      <c r="E26" s="76"/>
      <c r="F26" s="76"/>
    </row>
    <row r="27" customFormat="false" ht="21.75" hidden="false" customHeight="true" outlineLevel="0" collapsed="false">
      <c r="B27" s="75" t="s">
        <v>258</v>
      </c>
      <c r="C27" s="76" t="s">
        <v>259</v>
      </c>
      <c r="D27" s="76"/>
      <c r="E27" s="76"/>
      <c r="F27" s="76"/>
    </row>
  </sheetData>
  <mergeCells count="10">
    <mergeCell ref="B1:F1"/>
    <mergeCell ref="B2:F2"/>
    <mergeCell ref="B4:F4"/>
    <mergeCell ref="B11:F11"/>
    <mergeCell ref="B15:F15"/>
    <mergeCell ref="B23:F23"/>
    <mergeCell ref="C24:F24"/>
    <mergeCell ref="C25:F25"/>
    <mergeCell ref="C26:F26"/>
    <mergeCell ref="C27:F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B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3" min="3" style="1" width="60"/>
  </cols>
  <sheetData>
    <row r="1" customFormat="false" ht="43.5" hidden="false" customHeight="true" outlineLevel="0" collapsed="false">
      <c r="B1" s="2" t="s">
        <v>260</v>
      </c>
      <c r="C1" s="2"/>
    </row>
    <row r="3" customFormat="false" ht="49.5" hidden="false" customHeight="true" outlineLevel="0" collapsed="false">
      <c r="B3" s="77" t="s">
        <v>261</v>
      </c>
      <c r="C3" s="78" t="s">
        <v>262</v>
      </c>
    </row>
    <row r="4" customFormat="false" ht="49.5" hidden="false" customHeight="true" outlineLevel="0" collapsed="false">
      <c r="B4" s="77" t="s">
        <v>263</v>
      </c>
      <c r="C4" s="78" t="s">
        <v>264</v>
      </c>
    </row>
    <row r="5" customFormat="false" ht="49.5" hidden="false" customHeight="true" outlineLevel="0" collapsed="false">
      <c r="B5" s="77" t="s">
        <v>265</v>
      </c>
      <c r="C5" s="78" t="s">
        <v>266</v>
      </c>
    </row>
    <row r="6" customFormat="false" ht="49.5" hidden="false" customHeight="true" outlineLevel="0" collapsed="false">
      <c r="B6" s="77" t="s">
        <v>267</v>
      </c>
      <c r="C6" s="78" t="s">
        <v>268</v>
      </c>
    </row>
    <row r="7" customFormat="false" ht="49.5" hidden="false" customHeight="true" outlineLevel="0" collapsed="false">
      <c r="B7" s="77" t="s">
        <v>269</v>
      </c>
      <c r="C7" s="78" t="s">
        <v>270</v>
      </c>
    </row>
    <row r="8" customFormat="false" ht="9.75" hidden="false" customHeight="true" outlineLevel="0" collapsed="false"/>
    <row r="9" customFormat="false" ht="49.5" hidden="false" customHeight="true" outlineLevel="0" collapsed="false">
      <c r="B9" s="79" t="s">
        <v>271</v>
      </c>
      <c r="C9" s="80" t="s">
        <v>272</v>
      </c>
    </row>
    <row r="10" customFormat="false" ht="49.5" hidden="false" customHeight="true" outlineLevel="0" collapsed="false">
      <c r="B10" s="79" t="s">
        <v>273</v>
      </c>
      <c r="C10" s="80" t="s">
        <v>274</v>
      </c>
    </row>
    <row r="11" customFormat="false" ht="49.5" hidden="false" customHeight="true" outlineLevel="0" collapsed="false">
      <c r="B11" s="79" t="s">
        <v>275</v>
      </c>
      <c r="C11" s="80" t="s">
        <v>276</v>
      </c>
    </row>
    <row r="12" customFormat="false" ht="49.5" hidden="false" customHeight="true" outlineLevel="0" collapsed="false">
      <c r="B12" s="79" t="s">
        <v>277</v>
      </c>
      <c r="C12" s="80" t="s">
        <v>278</v>
      </c>
    </row>
    <row r="13" customFormat="false" ht="9.75" hidden="false" customHeight="true" outlineLevel="0" collapsed="false"/>
    <row r="14" customFormat="false" ht="49.5" hidden="false" customHeight="true" outlineLevel="0" collapsed="false">
      <c r="B14" s="81" t="s">
        <v>279</v>
      </c>
      <c r="C14" s="82" t="s">
        <v>280</v>
      </c>
    </row>
    <row r="15" customFormat="false" ht="49.5" hidden="false" customHeight="true" outlineLevel="0" collapsed="false">
      <c r="B15" s="81" t="s">
        <v>281</v>
      </c>
      <c r="C15" s="82" t="s">
        <v>282</v>
      </c>
    </row>
    <row r="16" customFormat="false" ht="49.5" hidden="false" customHeight="true" outlineLevel="0" collapsed="false">
      <c r="B16" s="81" t="s">
        <v>283</v>
      </c>
      <c r="C16" s="82" t="s">
        <v>284</v>
      </c>
    </row>
    <row r="17" customFormat="false" ht="49.5" hidden="false" customHeight="true" outlineLevel="0" collapsed="false">
      <c r="B17" s="81" t="s">
        <v>285</v>
      </c>
      <c r="C17" s="82" t="s">
        <v>286</v>
      </c>
    </row>
    <row r="18" customFormat="false" ht="9.75" hidden="false" customHeight="true" outlineLevel="0" collapsed="false"/>
    <row r="19" customFormat="false" ht="49.5" hidden="false" customHeight="true" outlineLevel="0" collapsed="false">
      <c r="B19" s="83" t="s">
        <v>287</v>
      </c>
      <c r="C19" s="84" t="s">
        <v>288</v>
      </c>
    </row>
    <row r="20" customFormat="false" ht="49.5" hidden="false" customHeight="true" outlineLevel="0" collapsed="false">
      <c r="B20" s="83" t="s">
        <v>289</v>
      </c>
      <c r="C20" s="84" t="s">
        <v>290</v>
      </c>
    </row>
    <row r="21" customFormat="false" ht="49.5" hidden="false" customHeight="true" outlineLevel="0" collapsed="false">
      <c r="B21" s="83" t="s">
        <v>291</v>
      </c>
      <c r="C21" s="84" t="s">
        <v>292</v>
      </c>
    </row>
  </sheetData>
  <mergeCells count="1">
    <mergeCell ref="B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2026-04-05T19:25:58Z</dcterms:created>
  <dc:creator>openpyxl</dc:creator>
  <dc:description/>
  <dc:language>en-US</dc:language>
  <cp:lastModifiedBy/>
  <dcterms:modified xsi:type="dcterms:W3CDTF">2026-04-05T19:27:10Z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